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15600" windowHeight="11760" tabRatio="296"/>
  </bookViews>
  <sheets>
    <sheet name="Avaliação de Disciplinas 2018.2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35" i="1"/>
  <c r="R135"/>
  <c r="S77"/>
  <c r="R77"/>
  <c r="Q77"/>
  <c r="H154"/>
  <c r="M154" s="1"/>
  <c r="G154"/>
  <c r="L154" s="1"/>
  <c r="F154"/>
  <c r="E154"/>
  <c r="D154"/>
  <c r="H151"/>
  <c r="M151" s="1"/>
  <c r="G151"/>
  <c r="L151" s="1"/>
  <c r="F151"/>
  <c r="E151"/>
  <c r="J151" s="1"/>
  <c r="D151"/>
  <c r="H148"/>
  <c r="M148" s="1"/>
  <c r="G148"/>
  <c r="L148" s="1"/>
  <c r="F148"/>
  <c r="K148" s="1"/>
  <c r="E148"/>
  <c r="J148" s="1"/>
  <c r="D148"/>
  <c r="H144"/>
  <c r="M144" s="1"/>
  <c r="G144"/>
  <c r="L144" s="1"/>
  <c r="F144"/>
  <c r="K144" s="1"/>
  <c r="E144"/>
  <c r="J144" s="1"/>
  <c r="D144"/>
  <c r="K205"/>
  <c r="M205"/>
  <c r="L205"/>
  <c r="J205"/>
  <c r="I205"/>
  <c r="I46"/>
  <c r="M46"/>
  <c r="L46"/>
  <c r="K46"/>
  <c r="J46"/>
  <c r="N46" s="1"/>
  <c r="O46" s="1"/>
  <c r="H51"/>
  <c r="M51" s="1"/>
  <c r="G51"/>
  <c r="L51" s="1"/>
  <c r="F51"/>
  <c r="K51" s="1"/>
  <c r="E51"/>
  <c r="K48"/>
  <c r="M42"/>
  <c r="L42"/>
  <c r="K42"/>
  <c r="J42"/>
  <c r="I42"/>
  <c r="Q25"/>
  <c r="R25"/>
  <c r="S25"/>
  <c r="Q202"/>
  <c r="R202"/>
  <c r="S202"/>
  <c r="Q175"/>
  <c r="R175"/>
  <c r="S175"/>
  <c r="S168"/>
  <c r="Q160"/>
  <c r="R160"/>
  <c r="S160"/>
  <c r="Q154"/>
  <c r="R154"/>
  <c r="S154"/>
  <c r="Q98"/>
  <c r="R98"/>
  <c r="S98"/>
  <c r="Q207"/>
  <c r="R207"/>
  <c r="S207"/>
  <c r="Q196"/>
  <c r="R196"/>
  <c r="S196"/>
  <c r="Q189"/>
  <c r="R189"/>
  <c r="S189"/>
  <c r="Q186"/>
  <c r="R186"/>
  <c r="S186"/>
  <c r="Q180"/>
  <c r="R180"/>
  <c r="S180"/>
  <c r="Q165"/>
  <c r="R165"/>
  <c r="S165"/>
  <c r="Q151"/>
  <c r="R151"/>
  <c r="S151"/>
  <c r="Q148"/>
  <c r="Q144"/>
  <c r="R144"/>
  <c r="S144"/>
  <c r="Q157"/>
  <c r="R157"/>
  <c r="S157"/>
  <c r="Q211"/>
  <c r="R211"/>
  <c r="S211"/>
  <c r="Q141"/>
  <c r="R141"/>
  <c r="S141"/>
  <c r="S135"/>
  <c r="Q128"/>
  <c r="R128"/>
  <c r="S128"/>
  <c r="Q123"/>
  <c r="R123"/>
  <c r="S123"/>
  <c r="Q114"/>
  <c r="R114"/>
  <c r="S114"/>
  <c r="Q109"/>
  <c r="R109"/>
  <c r="S109"/>
  <c r="Q86"/>
  <c r="R86"/>
  <c r="S86"/>
  <c r="Q105"/>
  <c r="R105"/>
  <c r="S105"/>
  <c r="Q91"/>
  <c r="R91"/>
  <c r="S91"/>
  <c r="Q80"/>
  <c r="R80"/>
  <c r="S80"/>
  <c r="Q73"/>
  <c r="R73"/>
  <c r="S73"/>
  <c r="Q69"/>
  <c r="R69"/>
  <c r="S69"/>
  <c r="Q63"/>
  <c r="R63"/>
  <c r="S63"/>
  <c r="Q58"/>
  <c r="R58"/>
  <c r="S58"/>
  <c r="Q54"/>
  <c r="R54"/>
  <c r="S54"/>
  <c r="Q51"/>
  <c r="R51"/>
  <c r="S51"/>
  <c r="Q44"/>
  <c r="R44"/>
  <c r="R7" s="1"/>
  <c r="S44"/>
  <c r="S7" s="1"/>
  <c r="Q38"/>
  <c r="R38"/>
  <c r="S38"/>
  <c r="Q35"/>
  <c r="R35"/>
  <c r="S35"/>
  <c r="Q28"/>
  <c r="R28"/>
  <c r="S28"/>
  <c r="Q15"/>
  <c r="R15"/>
  <c r="S15"/>
  <c r="Q10"/>
  <c r="R10"/>
  <c r="S10"/>
  <c r="M210"/>
  <c r="M209"/>
  <c r="N209" s="1"/>
  <c r="M206"/>
  <c r="M204"/>
  <c r="M201"/>
  <c r="M200"/>
  <c r="N200" s="1"/>
  <c r="M199"/>
  <c r="M198"/>
  <c r="M195"/>
  <c r="M194"/>
  <c r="N194" s="1"/>
  <c r="M193"/>
  <c r="M192"/>
  <c r="M191"/>
  <c r="M188"/>
  <c r="N188" s="1"/>
  <c r="M185"/>
  <c r="M184"/>
  <c r="M183"/>
  <c r="M182"/>
  <c r="M179"/>
  <c r="M178"/>
  <c r="M177"/>
  <c r="M174"/>
  <c r="M173"/>
  <c r="M172"/>
  <c r="M171"/>
  <c r="M170"/>
  <c r="M167"/>
  <c r="M164"/>
  <c r="M163"/>
  <c r="M162"/>
  <c r="N162" s="1"/>
  <c r="O162" s="1"/>
  <c r="M159"/>
  <c r="M156"/>
  <c r="M153"/>
  <c r="M150"/>
  <c r="N150" s="1"/>
  <c r="M147"/>
  <c r="M146"/>
  <c r="M143"/>
  <c r="M140"/>
  <c r="N140" s="1"/>
  <c r="M139"/>
  <c r="N139" s="1"/>
  <c r="O139" s="1"/>
  <c r="M138"/>
  <c r="M137"/>
  <c r="M134"/>
  <c r="N134" s="1"/>
  <c r="M133"/>
  <c r="M132"/>
  <c r="M131"/>
  <c r="M130"/>
  <c r="N130" s="1"/>
  <c r="M127"/>
  <c r="M126"/>
  <c r="M125"/>
  <c r="M122"/>
  <c r="M121"/>
  <c r="M120"/>
  <c r="M119"/>
  <c r="M118"/>
  <c r="M117"/>
  <c r="M116"/>
  <c r="M113"/>
  <c r="M112"/>
  <c r="M111"/>
  <c r="M108"/>
  <c r="M107"/>
  <c r="M104"/>
  <c r="N104" s="1"/>
  <c r="M103"/>
  <c r="M102"/>
  <c r="M101"/>
  <c r="M100"/>
  <c r="M97"/>
  <c r="M96"/>
  <c r="M95"/>
  <c r="M94"/>
  <c r="M93"/>
  <c r="M90"/>
  <c r="M89"/>
  <c r="M88"/>
  <c r="N88" s="1"/>
  <c r="M85"/>
  <c r="M84"/>
  <c r="M83"/>
  <c r="M82"/>
  <c r="M79"/>
  <c r="M76"/>
  <c r="M75"/>
  <c r="M72"/>
  <c r="N72" s="1"/>
  <c r="M71"/>
  <c r="M68"/>
  <c r="M67"/>
  <c r="M66"/>
  <c r="M65"/>
  <c r="M62"/>
  <c r="M61"/>
  <c r="M60"/>
  <c r="M57"/>
  <c r="M56"/>
  <c r="M53"/>
  <c r="M50"/>
  <c r="M49"/>
  <c r="M48"/>
  <c r="M47"/>
  <c r="L210"/>
  <c r="L209"/>
  <c r="L206"/>
  <c r="L204"/>
  <c r="L201"/>
  <c r="L200"/>
  <c r="L199"/>
  <c r="L198"/>
  <c r="L195"/>
  <c r="L194"/>
  <c r="L193"/>
  <c r="L192"/>
  <c r="L191"/>
  <c r="L188"/>
  <c r="L185"/>
  <c r="L184"/>
  <c r="L183"/>
  <c r="L182"/>
  <c r="L179"/>
  <c r="L178"/>
  <c r="L177"/>
  <c r="L174"/>
  <c r="L173"/>
  <c r="L172"/>
  <c r="L171"/>
  <c r="N171" s="1"/>
  <c r="O171" s="1"/>
  <c r="L170"/>
  <c r="L167"/>
  <c r="L164"/>
  <c r="L163"/>
  <c r="L162"/>
  <c r="L159"/>
  <c r="L156"/>
  <c r="L153"/>
  <c r="L150"/>
  <c r="L147"/>
  <c r="L146"/>
  <c r="L143"/>
  <c r="L140"/>
  <c r="L139"/>
  <c r="L138"/>
  <c r="L137"/>
  <c r="L134"/>
  <c r="L133"/>
  <c r="L132"/>
  <c r="L131"/>
  <c r="L130"/>
  <c r="L127"/>
  <c r="L126"/>
  <c r="L125"/>
  <c r="L122"/>
  <c r="L121"/>
  <c r="L120"/>
  <c r="L119"/>
  <c r="L118"/>
  <c r="L117"/>
  <c r="L116"/>
  <c r="L113"/>
  <c r="L112"/>
  <c r="L111"/>
  <c r="L108"/>
  <c r="L107"/>
  <c r="L104"/>
  <c r="L103"/>
  <c r="L102"/>
  <c r="L101"/>
  <c r="L100"/>
  <c r="L97"/>
  <c r="L96"/>
  <c r="L95"/>
  <c r="L94"/>
  <c r="L93"/>
  <c r="L90"/>
  <c r="L89"/>
  <c r="L88"/>
  <c r="L85"/>
  <c r="L84"/>
  <c r="L83"/>
  <c r="L82"/>
  <c r="L79"/>
  <c r="L76"/>
  <c r="L75"/>
  <c r="L72"/>
  <c r="L71"/>
  <c r="L68"/>
  <c r="L67"/>
  <c r="L66"/>
  <c r="L65"/>
  <c r="L62"/>
  <c r="L61"/>
  <c r="L60"/>
  <c r="L57"/>
  <c r="L56"/>
  <c r="L53"/>
  <c r="L50"/>
  <c r="L49"/>
  <c r="L48"/>
  <c r="L47"/>
  <c r="K210"/>
  <c r="K209"/>
  <c r="K206"/>
  <c r="K204"/>
  <c r="K201"/>
  <c r="K200"/>
  <c r="K199"/>
  <c r="K198"/>
  <c r="K195"/>
  <c r="K194"/>
  <c r="K193"/>
  <c r="K192"/>
  <c r="K191"/>
  <c r="K188"/>
  <c r="K185"/>
  <c r="K184"/>
  <c r="K183"/>
  <c r="K182"/>
  <c r="K179"/>
  <c r="K178"/>
  <c r="K177"/>
  <c r="K174"/>
  <c r="K173"/>
  <c r="K172"/>
  <c r="K171"/>
  <c r="K170"/>
  <c r="K167"/>
  <c r="K164"/>
  <c r="K163"/>
  <c r="K162"/>
  <c r="K159"/>
  <c r="K156"/>
  <c r="K153"/>
  <c r="K150"/>
  <c r="K147"/>
  <c r="K146"/>
  <c r="K143"/>
  <c r="K140"/>
  <c r="K139"/>
  <c r="K138"/>
  <c r="K137"/>
  <c r="K134"/>
  <c r="K133"/>
  <c r="K132"/>
  <c r="K131"/>
  <c r="K130"/>
  <c r="K127"/>
  <c r="K126"/>
  <c r="K125"/>
  <c r="K122"/>
  <c r="K121"/>
  <c r="K120"/>
  <c r="K119"/>
  <c r="K118"/>
  <c r="K117"/>
  <c r="K116"/>
  <c r="K113"/>
  <c r="K112"/>
  <c r="K111"/>
  <c r="K108"/>
  <c r="K107"/>
  <c r="K104"/>
  <c r="K103"/>
  <c r="K102"/>
  <c r="K101"/>
  <c r="K100"/>
  <c r="K97"/>
  <c r="K96"/>
  <c r="K95"/>
  <c r="K94"/>
  <c r="K93"/>
  <c r="K90"/>
  <c r="K89"/>
  <c r="K88"/>
  <c r="K85"/>
  <c r="K84"/>
  <c r="K83"/>
  <c r="K82"/>
  <c r="K79"/>
  <c r="K76"/>
  <c r="K75"/>
  <c r="K72"/>
  <c r="K71"/>
  <c r="K68"/>
  <c r="K67"/>
  <c r="K66"/>
  <c r="K65"/>
  <c r="K62"/>
  <c r="K61"/>
  <c r="K60"/>
  <c r="K57"/>
  <c r="K56"/>
  <c r="K53"/>
  <c r="K50"/>
  <c r="K49"/>
  <c r="K47"/>
  <c r="J210"/>
  <c r="J209"/>
  <c r="J206"/>
  <c r="J204"/>
  <c r="J201"/>
  <c r="J200"/>
  <c r="J199"/>
  <c r="J198"/>
  <c r="J195"/>
  <c r="J194"/>
  <c r="J193"/>
  <c r="J192"/>
  <c r="J191"/>
  <c r="J188"/>
  <c r="J185"/>
  <c r="J184"/>
  <c r="J183"/>
  <c r="J182"/>
  <c r="J179"/>
  <c r="N179" s="1"/>
  <c r="O179" s="1"/>
  <c r="J178"/>
  <c r="N178" s="1"/>
  <c r="O178" s="1"/>
  <c r="J177"/>
  <c r="J174"/>
  <c r="J173"/>
  <c r="J172"/>
  <c r="J171"/>
  <c r="J170"/>
  <c r="J167"/>
  <c r="J164"/>
  <c r="N164" s="1"/>
  <c r="J163"/>
  <c r="J162"/>
  <c r="J159"/>
  <c r="J156"/>
  <c r="J153"/>
  <c r="J150"/>
  <c r="J147"/>
  <c r="J146"/>
  <c r="J143"/>
  <c r="J140"/>
  <c r="J139"/>
  <c r="J138"/>
  <c r="N138" s="1"/>
  <c r="O138" s="1"/>
  <c r="J137"/>
  <c r="J134"/>
  <c r="J133"/>
  <c r="J132"/>
  <c r="J131"/>
  <c r="J130"/>
  <c r="J127"/>
  <c r="J126"/>
  <c r="N126" s="1"/>
  <c r="O126" s="1"/>
  <c r="J125"/>
  <c r="J122"/>
  <c r="J121"/>
  <c r="J120"/>
  <c r="J119"/>
  <c r="J118"/>
  <c r="J117"/>
  <c r="J116"/>
  <c r="J113"/>
  <c r="J112"/>
  <c r="J111"/>
  <c r="J108"/>
  <c r="J107"/>
  <c r="J104"/>
  <c r="J103"/>
  <c r="J102"/>
  <c r="J101"/>
  <c r="J100"/>
  <c r="J97"/>
  <c r="J96"/>
  <c r="N96" s="1"/>
  <c r="J95"/>
  <c r="J94"/>
  <c r="J93"/>
  <c r="J90"/>
  <c r="J89"/>
  <c r="J88"/>
  <c r="J85"/>
  <c r="J84"/>
  <c r="J83"/>
  <c r="J82"/>
  <c r="J79"/>
  <c r="J76"/>
  <c r="J75"/>
  <c r="J72"/>
  <c r="J71"/>
  <c r="J68"/>
  <c r="N68" s="1"/>
  <c r="J67"/>
  <c r="J66"/>
  <c r="J65"/>
  <c r="N65" s="1"/>
  <c r="J62"/>
  <c r="J61"/>
  <c r="J60"/>
  <c r="J57"/>
  <c r="J56"/>
  <c r="J53"/>
  <c r="J50"/>
  <c r="J49"/>
  <c r="J48"/>
  <c r="J47"/>
  <c r="M43"/>
  <c r="M41"/>
  <c r="M40"/>
  <c r="M37"/>
  <c r="M34"/>
  <c r="M33"/>
  <c r="M32"/>
  <c r="M31"/>
  <c r="M30"/>
  <c r="M27"/>
  <c r="L43"/>
  <c r="L41"/>
  <c r="L40"/>
  <c r="L37"/>
  <c r="L34"/>
  <c r="L33"/>
  <c r="L32"/>
  <c r="L31"/>
  <c r="L30"/>
  <c r="L27"/>
  <c r="K43"/>
  <c r="K41"/>
  <c r="K40"/>
  <c r="K37"/>
  <c r="K34"/>
  <c r="K33"/>
  <c r="K32"/>
  <c r="N32" s="1"/>
  <c r="K31"/>
  <c r="K30"/>
  <c r="K27"/>
  <c r="J43"/>
  <c r="J41"/>
  <c r="J40"/>
  <c r="J37"/>
  <c r="J34"/>
  <c r="N34" s="1"/>
  <c r="J33"/>
  <c r="J32"/>
  <c r="J31"/>
  <c r="J30"/>
  <c r="J27"/>
  <c r="M7"/>
  <c r="L7"/>
  <c r="K7"/>
  <c r="J7"/>
  <c r="I17"/>
  <c r="J17"/>
  <c r="K17"/>
  <c r="L17"/>
  <c r="M17"/>
  <c r="I18"/>
  <c r="J18"/>
  <c r="K18"/>
  <c r="L18"/>
  <c r="M18"/>
  <c r="I19"/>
  <c r="J19"/>
  <c r="K19"/>
  <c r="L19"/>
  <c r="M19"/>
  <c r="I20"/>
  <c r="J20"/>
  <c r="K20"/>
  <c r="L20"/>
  <c r="M20"/>
  <c r="I21"/>
  <c r="J21"/>
  <c r="K21"/>
  <c r="L21"/>
  <c r="M21"/>
  <c r="I22"/>
  <c r="J22"/>
  <c r="K22"/>
  <c r="L22"/>
  <c r="M22"/>
  <c r="I23"/>
  <c r="J23"/>
  <c r="K23"/>
  <c r="L23"/>
  <c r="M23"/>
  <c r="I24"/>
  <c r="J24"/>
  <c r="K24"/>
  <c r="L24"/>
  <c r="M24"/>
  <c r="D25"/>
  <c r="E25"/>
  <c r="J25" s="1"/>
  <c r="F25"/>
  <c r="K25" s="1"/>
  <c r="G25"/>
  <c r="L25" s="1"/>
  <c r="H25"/>
  <c r="M25" s="1"/>
  <c r="M14"/>
  <c r="M13"/>
  <c r="M12"/>
  <c r="M9"/>
  <c r="L14"/>
  <c r="L13"/>
  <c r="L12"/>
  <c r="L9"/>
  <c r="K14"/>
  <c r="K13"/>
  <c r="K12"/>
  <c r="K9"/>
  <c r="J14"/>
  <c r="N14" s="1"/>
  <c r="J13"/>
  <c r="J12"/>
  <c r="J9"/>
  <c r="M8"/>
  <c r="L8"/>
  <c r="K8"/>
  <c r="J8"/>
  <c r="N93"/>
  <c r="N191"/>
  <c r="O191" s="1"/>
  <c r="D211"/>
  <c r="D202"/>
  <c r="D207"/>
  <c r="D189"/>
  <c r="D196"/>
  <c r="D175"/>
  <c r="D180"/>
  <c r="D186"/>
  <c r="D160"/>
  <c r="D165"/>
  <c r="D168"/>
  <c r="D157"/>
  <c r="D141"/>
  <c r="D135"/>
  <c r="D123"/>
  <c r="D128"/>
  <c r="D105"/>
  <c r="D109"/>
  <c r="D114"/>
  <c r="D91"/>
  <c r="D98"/>
  <c r="D73"/>
  <c r="D77"/>
  <c r="D80"/>
  <c r="D86"/>
  <c r="D63"/>
  <c r="D69"/>
  <c r="D51"/>
  <c r="D54"/>
  <c r="D58"/>
  <c r="D38"/>
  <c r="D44"/>
  <c r="D28"/>
  <c r="D35"/>
  <c r="D15"/>
  <c r="E211"/>
  <c r="J211" s="1"/>
  <c r="F211"/>
  <c r="K211" s="1"/>
  <c r="G211"/>
  <c r="L211" s="1"/>
  <c r="H211"/>
  <c r="M211" s="1"/>
  <c r="I209"/>
  <c r="I210"/>
  <c r="E202"/>
  <c r="J202" s="1"/>
  <c r="F202"/>
  <c r="K202" s="1"/>
  <c r="G202"/>
  <c r="L202" s="1"/>
  <c r="H202"/>
  <c r="M202" s="1"/>
  <c r="I198"/>
  <c r="I199"/>
  <c r="I200"/>
  <c r="I201"/>
  <c r="E207"/>
  <c r="J207" s="1"/>
  <c r="F207"/>
  <c r="K207" s="1"/>
  <c r="G207"/>
  <c r="L207" s="1"/>
  <c r="H207"/>
  <c r="M207" s="1"/>
  <c r="I204"/>
  <c r="I206"/>
  <c r="E189"/>
  <c r="J189" s="1"/>
  <c r="F189"/>
  <c r="K189" s="1"/>
  <c r="G189"/>
  <c r="L189" s="1"/>
  <c r="H189"/>
  <c r="M189" s="1"/>
  <c r="I188"/>
  <c r="E196"/>
  <c r="J196" s="1"/>
  <c r="F196"/>
  <c r="G196"/>
  <c r="L196" s="1"/>
  <c r="H196"/>
  <c r="M196" s="1"/>
  <c r="I191"/>
  <c r="I192"/>
  <c r="I193"/>
  <c r="I194"/>
  <c r="I195"/>
  <c r="E180"/>
  <c r="J180" s="1"/>
  <c r="F180"/>
  <c r="G180"/>
  <c r="L180" s="1"/>
  <c r="H180"/>
  <c r="M180" s="1"/>
  <c r="I177"/>
  <c r="I178"/>
  <c r="I179"/>
  <c r="E186"/>
  <c r="J186" s="1"/>
  <c r="F186"/>
  <c r="K186" s="1"/>
  <c r="G186"/>
  <c r="L186" s="1"/>
  <c r="H186"/>
  <c r="M186" s="1"/>
  <c r="I182"/>
  <c r="I183"/>
  <c r="I184"/>
  <c r="I185"/>
  <c r="E168"/>
  <c r="J168" s="1"/>
  <c r="F168"/>
  <c r="K168"/>
  <c r="G168"/>
  <c r="L168" s="1"/>
  <c r="H168"/>
  <c r="M168" s="1"/>
  <c r="I167"/>
  <c r="E175"/>
  <c r="J175" s="1"/>
  <c r="F175"/>
  <c r="G175"/>
  <c r="L175" s="1"/>
  <c r="H175"/>
  <c r="M175" s="1"/>
  <c r="I170"/>
  <c r="I171"/>
  <c r="I172"/>
  <c r="I173"/>
  <c r="I174"/>
  <c r="E160"/>
  <c r="J160" s="1"/>
  <c r="F160"/>
  <c r="K160" s="1"/>
  <c r="G160"/>
  <c r="H160"/>
  <c r="M160" s="1"/>
  <c r="I159"/>
  <c r="E165"/>
  <c r="J165" s="1"/>
  <c r="F165"/>
  <c r="K165" s="1"/>
  <c r="G165"/>
  <c r="L165" s="1"/>
  <c r="H165"/>
  <c r="M165" s="1"/>
  <c r="I162"/>
  <c r="I163"/>
  <c r="I164"/>
  <c r="K154"/>
  <c r="I153"/>
  <c r="E157"/>
  <c r="F157"/>
  <c r="K157" s="1"/>
  <c r="G157"/>
  <c r="L157" s="1"/>
  <c r="H157"/>
  <c r="M157" s="1"/>
  <c r="I156"/>
  <c r="I143"/>
  <c r="I146"/>
  <c r="I147"/>
  <c r="K151"/>
  <c r="I150"/>
  <c r="E123"/>
  <c r="J123" s="1"/>
  <c r="F123"/>
  <c r="K123" s="1"/>
  <c r="G123"/>
  <c r="L123" s="1"/>
  <c r="H123"/>
  <c r="M123" s="1"/>
  <c r="I116"/>
  <c r="I117"/>
  <c r="I118"/>
  <c r="I119"/>
  <c r="I120"/>
  <c r="I121"/>
  <c r="I122"/>
  <c r="E128"/>
  <c r="J128" s="1"/>
  <c r="F128"/>
  <c r="K128" s="1"/>
  <c r="G128"/>
  <c r="L128" s="1"/>
  <c r="H128"/>
  <c r="M128" s="1"/>
  <c r="I125"/>
  <c r="I126"/>
  <c r="I127"/>
  <c r="E135"/>
  <c r="J135" s="1"/>
  <c r="F135"/>
  <c r="K135" s="1"/>
  <c r="G135"/>
  <c r="L135" s="1"/>
  <c r="H135"/>
  <c r="M135" s="1"/>
  <c r="I130"/>
  <c r="I131"/>
  <c r="I132"/>
  <c r="I133"/>
  <c r="I134"/>
  <c r="E141"/>
  <c r="J141" s="1"/>
  <c r="F141"/>
  <c r="K141" s="1"/>
  <c r="G141"/>
  <c r="L141" s="1"/>
  <c r="H141"/>
  <c r="M141" s="1"/>
  <c r="I137"/>
  <c r="I138"/>
  <c r="I139"/>
  <c r="I140"/>
  <c r="E98"/>
  <c r="J98" s="1"/>
  <c r="F98"/>
  <c r="K98" s="1"/>
  <c r="G98"/>
  <c r="L98" s="1"/>
  <c r="H98"/>
  <c r="M98" s="1"/>
  <c r="I93"/>
  <c r="I94"/>
  <c r="I95"/>
  <c r="I96"/>
  <c r="I97"/>
  <c r="E105"/>
  <c r="J105" s="1"/>
  <c r="F105"/>
  <c r="K105" s="1"/>
  <c r="G105"/>
  <c r="L105" s="1"/>
  <c r="H105"/>
  <c r="M105" s="1"/>
  <c r="I100"/>
  <c r="I101"/>
  <c r="I102"/>
  <c r="I103"/>
  <c r="I104"/>
  <c r="E109"/>
  <c r="J109" s="1"/>
  <c r="F109"/>
  <c r="K109" s="1"/>
  <c r="G109"/>
  <c r="L109" s="1"/>
  <c r="H109"/>
  <c r="M109" s="1"/>
  <c r="I107"/>
  <c r="I108"/>
  <c r="E114"/>
  <c r="J114" s="1"/>
  <c r="F114"/>
  <c r="K114" s="1"/>
  <c r="G114"/>
  <c r="L114" s="1"/>
  <c r="H114"/>
  <c r="M114" s="1"/>
  <c r="I111"/>
  <c r="I112"/>
  <c r="I113"/>
  <c r="E80"/>
  <c r="F80"/>
  <c r="K80"/>
  <c r="G80"/>
  <c r="L80" s="1"/>
  <c r="H80"/>
  <c r="M80" s="1"/>
  <c r="I79"/>
  <c r="E86"/>
  <c r="J86" s="1"/>
  <c r="F86"/>
  <c r="K86" s="1"/>
  <c r="G86"/>
  <c r="L86" s="1"/>
  <c r="H86"/>
  <c r="M86" s="1"/>
  <c r="I82"/>
  <c r="I83"/>
  <c r="I84"/>
  <c r="I85"/>
  <c r="E91"/>
  <c r="J91" s="1"/>
  <c r="F91"/>
  <c r="K91" s="1"/>
  <c r="G91"/>
  <c r="L91" s="1"/>
  <c r="H91"/>
  <c r="M91" s="1"/>
  <c r="I88"/>
  <c r="I89"/>
  <c r="I90"/>
  <c r="E73"/>
  <c r="F73"/>
  <c r="G73"/>
  <c r="L73" s="1"/>
  <c r="H73"/>
  <c r="M73" s="1"/>
  <c r="I71"/>
  <c r="I72"/>
  <c r="E77"/>
  <c r="J77" s="1"/>
  <c r="F77"/>
  <c r="K77" s="1"/>
  <c r="G77"/>
  <c r="L77" s="1"/>
  <c r="H77"/>
  <c r="M77" s="1"/>
  <c r="I75"/>
  <c r="I76"/>
  <c r="E69"/>
  <c r="J69" s="1"/>
  <c r="F69"/>
  <c r="K69" s="1"/>
  <c r="G69"/>
  <c r="L69" s="1"/>
  <c r="H69"/>
  <c r="M69" s="1"/>
  <c r="I65"/>
  <c r="I66"/>
  <c r="I67"/>
  <c r="I68"/>
  <c r="E63"/>
  <c r="F63"/>
  <c r="K63" s="1"/>
  <c r="G63"/>
  <c r="L63" s="1"/>
  <c r="H63"/>
  <c r="M63" s="1"/>
  <c r="I60"/>
  <c r="I61"/>
  <c r="I62"/>
  <c r="E54"/>
  <c r="J54" s="1"/>
  <c r="F54"/>
  <c r="K54" s="1"/>
  <c r="G54"/>
  <c r="L54" s="1"/>
  <c r="H54"/>
  <c r="M54" s="1"/>
  <c r="I53"/>
  <c r="E58"/>
  <c r="J58" s="1"/>
  <c r="F58"/>
  <c r="K58" s="1"/>
  <c r="G58"/>
  <c r="L58" s="1"/>
  <c r="H58"/>
  <c r="M58" s="1"/>
  <c r="I56"/>
  <c r="I57"/>
  <c r="E38"/>
  <c r="J38" s="1"/>
  <c r="F38"/>
  <c r="G38"/>
  <c r="L38" s="1"/>
  <c r="H38"/>
  <c r="M38" s="1"/>
  <c r="I37"/>
  <c r="E44"/>
  <c r="J44" s="1"/>
  <c r="F44"/>
  <c r="K44" s="1"/>
  <c r="G44"/>
  <c r="L44" s="1"/>
  <c r="H44"/>
  <c r="M44" s="1"/>
  <c r="I40"/>
  <c r="I41"/>
  <c r="I43"/>
  <c r="I47"/>
  <c r="I48"/>
  <c r="I49"/>
  <c r="I50"/>
  <c r="E28"/>
  <c r="J28" s="1"/>
  <c r="F28"/>
  <c r="G28"/>
  <c r="L28" s="1"/>
  <c r="H28"/>
  <c r="M28" s="1"/>
  <c r="I27"/>
  <c r="E35"/>
  <c r="J35" s="1"/>
  <c r="F35"/>
  <c r="K35" s="1"/>
  <c r="G35"/>
  <c r="H35"/>
  <c r="M35" s="1"/>
  <c r="I30"/>
  <c r="I31"/>
  <c r="I32"/>
  <c r="I33"/>
  <c r="I34"/>
  <c r="E15"/>
  <c r="J15" s="1"/>
  <c r="F15"/>
  <c r="K15" s="1"/>
  <c r="G15"/>
  <c r="L15" s="1"/>
  <c r="H15"/>
  <c r="M15" s="1"/>
  <c r="I12"/>
  <c r="I13"/>
  <c r="I14"/>
  <c r="E10"/>
  <c r="J10" s="1"/>
  <c r="F10"/>
  <c r="K10" s="1"/>
  <c r="G10"/>
  <c r="L10" s="1"/>
  <c r="H10"/>
  <c r="M10" s="1"/>
  <c r="D10"/>
  <c r="I8"/>
  <c r="I9"/>
  <c r="I7"/>
  <c r="J154"/>
  <c r="J73"/>
  <c r="I80"/>
  <c r="J80"/>
  <c r="Q7" l="1"/>
  <c r="S148"/>
  <c r="R148"/>
  <c r="N201"/>
  <c r="O201" s="1"/>
  <c r="O194"/>
  <c r="N192"/>
  <c r="O192" s="1"/>
  <c r="N184"/>
  <c r="O184" s="1"/>
  <c r="N183"/>
  <c r="O183" s="1"/>
  <c r="N182"/>
  <c r="O182" s="1"/>
  <c r="N177"/>
  <c r="I180"/>
  <c r="N174"/>
  <c r="O174" s="1"/>
  <c r="N170"/>
  <c r="O170" s="1"/>
  <c r="N163"/>
  <c r="O163" s="1"/>
  <c r="I160"/>
  <c r="N156"/>
  <c r="O156" s="1"/>
  <c r="I157"/>
  <c r="N153"/>
  <c r="O153" s="1"/>
  <c r="O150"/>
  <c r="N146"/>
  <c r="O146" s="1"/>
  <c r="N137"/>
  <c r="O137" s="1"/>
  <c r="N133"/>
  <c r="O133" s="1"/>
  <c r="N132"/>
  <c r="O132" s="1"/>
  <c r="N131"/>
  <c r="O131" s="1"/>
  <c r="N125"/>
  <c r="O125" s="1"/>
  <c r="N122"/>
  <c r="N120"/>
  <c r="O120" s="1"/>
  <c r="N119"/>
  <c r="O119" s="1"/>
  <c r="N118"/>
  <c r="O118" s="1"/>
  <c r="N116"/>
  <c r="O116" s="1"/>
  <c r="N113"/>
  <c r="O113" s="1"/>
  <c r="N112"/>
  <c r="O112" s="1"/>
  <c r="N111"/>
  <c r="O111" s="1"/>
  <c r="N108"/>
  <c r="O108" s="1"/>
  <c r="O104"/>
  <c r="N103"/>
  <c r="O103" s="1"/>
  <c r="N102"/>
  <c r="O102" s="1"/>
  <c r="N101"/>
  <c r="O101" s="1"/>
  <c r="N100"/>
  <c r="O100" s="1"/>
  <c r="O164"/>
  <c r="O88"/>
  <c r="O130"/>
  <c r="O140"/>
  <c r="O209"/>
  <c r="L160"/>
  <c r="N160" s="1"/>
  <c r="N168"/>
  <c r="J157"/>
  <c r="N157" s="1"/>
  <c r="O65"/>
  <c r="O14"/>
  <c r="N57"/>
  <c r="O57" s="1"/>
  <c r="N97"/>
  <c r="O97" s="1"/>
  <c r="N117"/>
  <c r="O117" s="1"/>
  <c r="N121"/>
  <c r="O121" s="1"/>
  <c r="N127"/>
  <c r="O127" s="1"/>
  <c r="N147"/>
  <c r="O147" s="1"/>
  <c r="N159"/>
  <c r="O159" s="1"/>
  <c r="N167"/>
  <c r="O167" s="1"/>
  <c r="N173"/>
  <c r="O173" s="1"/>
  <c r="N185"/>
  <c r="O185" s="1"/>
  <c r="N193"/>
  <c r="O193" s="1"/>
  <c r="N199"/>
  <c r="O199" s="1"/>
  <c r="N172"/>
  <c r="O172" s="1"/>
  <c r="N198"/>
  <c r="O198" s="1"/>
  <c r="N204"/>
  <c r="O204" s="1"/>
  <c r="N107"/>
  <c r="O107" s="1"/>
  <c r="N143"/>
  <c r="O143" s="1"/>
  <c r="N195"/>
  <c r="O195" s="1"/>
  <c r="I154"/>
  <c r="O188"/>
  <c r="O177"/>
  <c r="O122"/>
  <c r="O134"/>
  <c r="O200"/>
  <c r="I175"/>
  <c r="I202"/>
  <c r="I196"/>
  <c r="N22"/>
  <c r="O22" s="1"/>
  <c r="N205"/>
  <c r="O205" s="1"/>
  <c r="N95"/>
  <c r="O93"/>
  <c r="O96"/>
  <c r="N94"/>
  <c r="O94" s="1"/>
  <c r="O95"/>
  <c r="N90"/>
  <c r="O90" s="1"/>
  <c r="N89"/>
  <c r="O89" s="1"/>
  <c r="N85"/>
  <c r="O85" s="1"/>
  <c r="N84"/>
  <c r="O84" s="1"/>
  <c r="N83"/>
  <c r="O83" s="1"/>
  <c r="N82"/>
  <c r="O82" s="1"/>
  <c r="O72"/>
  <c r="N71"/>
  <c r="O71" s="1"/>
  <c r="N79"/>
  <c r="O79" s="1"/>
  <c r="N76"/>
  <c r="O76" s="1"/>
  <c r="N75"/>
  <c r="O75" s="1"/>
  <c r="N67"/>
  <c r="O67" s="1"/>
  <c r="N66"/>
  <c r="O66" s="1"/>
  <c r="N62"/>
  <c r="O62" s="1"/>
  <c r="N61"/>
  <c r="O61" s="1"/>
  <c r="N60"/>
  <c r="O60" s="1"/>
  <c r="N56"/>
  <c r="O56" s="1"/>
  <c r="N54"/>
  <c r="N53"/>
  <c r="O53" s="1"/>
  <c r="N50"/>
  <c r="O50" s="1"/>
  <c r="N49"/>
  <c r="O49" s="1"/>
  <c r="N47"/>
  <c r="O47" s="1"/>
  <c r="N43"/>
  <c r="O43" s="1"/>
  <c r="N41"/>
  <c r="O41" s="1"/>
  <c r="N40"/>
  <c r="O40" s="1"/>
  <c r="N37"/>
  <c r="O37" s="1"/>
  <c r="I38"/>
  <c r="O34"/>
  <c r="N33"/>
  <c r="O33" s="1"/>
  <c r="O32"/>
  <c r="N31"/>
  <c r="O31" s="1"/>
  <c r="N30"/>
  <c r="O30" s="1"/>
  <c r="N27"/>
  <c r="O27" s="1"/>
  <c r="I28"/>
  <c r="N24"/>
  <c r="O24" s="1"/>
  <c r="N23"/>
  <c r="O23" s="1"/>
  <c r="N21"/>
  <c r="O21" s="1"/>
  <c r="N20"/>
  <c r="O20" s="1"/>
  <c r="N19"/>
  <c r="O19" s="1"/>
  <c r="N18"/>
  <c r="O18" s="1"/>
  <c r="N17"/>
  <c r="O17" s="1"/>
  <c r="N13"/>
  <c r="O13" s="1"/>
  <c r="N12"/>
  <c r="O12" s="1"/>
  <c r="N7"/>
  <c r="O7" s="1"/>
  <c r="P7" s="1"/>
  <c r="I211"/>
  <c r="N210"/>
  <c r="O210" s="1"/>
  <c r="N211"/>
  <c r="N202"/>
  <c r="K196"/>
  <c r="N196" s="1"/>
  <c r="O196" s="1"/>
  <c r="P191" s="1"/>
  <c r="N189"/>
  <c r="I189"/>
  <c r="N186"/>
  <c r="I186"/>
  <c r="K180"/>
  <c r="N180" s="1"/>
  <c r="K175"/>
  <c r="N175" s="1"/>
  <c r="I168"/>
  <c r="O168" s="1"/>
  <c r="P167" s="1"/>
  <c r="N165"/>
  <c r="I165"/>
  <c r="N154"/>
  <c r="I151"/>
  <c r="N151"/>
  <c r="N148"/>
  <c r="I148"/>
  <c r="I144"/>
  <c r="N144"/>
  <c r="I141"/>
  <c r="N141"/>
  <c r="I135"/>
  <c r="N135"/>
  <c r="I128"/>
  <c r="N128"/>
  <c r="I123"/>
  <c r="N123"/>
  <c r="N114"/>
  <c r="I114"/>
  <c r="I109"/>
  <c r="N109"/>
  <c r="N105"/>
  <c r="I105"/>
  <c r="I98"/>
  <c r="N98"/>
  <c r="N91"/>
  <c r="I91"/>
  <c r="N86"/>
  <c r="I86"/>
  <c r="N80"/>
  <c r="O80" s="1"/>
  <c r="P79" s="1"/>
  <c r="I77"/>
  <c r="N77"/>
  <c r="I73"/>
  <c r="K73"/>
  <c r="N73" s="1"/>
  <c r="N69"/>
  <c r="I69"/>
  <c r="I63"/>
  <c r="J63"/>
  <c r="N63" s="1"/>
  <c r="N58"/>
  <c r="I58"/>
  <c r="I54"/>
  <c r="N48"/>
  <c r="O48" s="1"/>
  <c r="K38"/>
  <c r="N38" s="1"/>
  <c r="I35"/>
  <c r="L35"/>
  <c r="N35" s="1"/>
  <c r="K28"/>
  <c r="N28" s="1"/>
  <c r="O28" s="1"/>
  <c r="P27" s="1"/>
  <c r="I25"/>
  <c r="N25"/>
  <c r="N15"/>
  <c r="I15"/>
  <c r="N9"/>
  <c r="O9" s="1"/>
  <c r="I10"/>
  <c r="N8"/>
  <c r="O8" s="1"/>
  <c r="N10"/>
  <c r="N206"/>
  <c r="O206" s="1"/>
  <c r="N207"/>
  <c r="I207"/>
  <c r="I51"/>
  <c r="J51"/>
  <c r="N51" s="1"/>
  <c r="N42"/>
  <c r="O42" s="1"/>
  <c r="N44"/>
  <c r="I44"/>
  <c r="O186" l="1"/>
  <c r="P182" s="1"/>
  <c r="O180"/>
  <c r="P177" s="1"/>
  <c r="O175"/>
  <c r="P170" s="1"/>
  <c r="O165"/>
  <c r="P162" s="1"/>
  <c r="O160"/>
  <c r="P159" s="1"/>
  <c r="O157"/>
  <c r="P156" s="1"/>
  <c r="O154"/>
  <c r="P153" s="1"/>
  <c r="O114"/>
  <c r="P111" s="1"/>
  <c r="O105"/>
  <c r="P100" s="1"/>
  <c r="O148"/>
  <c r="P146" s="1"/>
  <c r="O202"/>
  <c r="P198" s="1"/>
  <c r="O189"/>
  <c r="P188" s="1"/>
  <c r="O91"/>
  <c r="P88" s="1"/>
  <c r="O86"/>
  <c r="P82" s="1"/>
  <c r="O54"/>
  <c r="P53" s="1"/>
  <c r="O38"/>
  <c r="P37" s="1"/>
  <c r="O211"/>
  <c r="P209" s="1"/>
  <c r="O151"/>
  <c r="P150" s="1"/>
  <c r="O144"/>
  <c r="P143" s="1"/>
  <c r="O141"/>
  <c r="P137" s="1"/>
  <c r="O135"/>
  <c r="P130" s="1"/>
  <c r="O128"/>
  <c r="P125" s="1"/>
  <c r="O123"/>
  <c r="P116" s="1"/>
  <c r="O109"/>
  <c r="P107" s="1"/>
  <c r="O98"/>
  <c r="P93" s="1"/>
  <c r="O77"/>
  <c r="P75" s="1"/>
  <c r="O73"/>
  <c r="P71" s="1"/>
  <c r="O69"/>
  <c r="P65" s="1"/>
  <c r="O63"/>
  <c r="P60" s="1"/>
  <c r="O58"/>
  <c r="P56" s="1"/>
  <c r="O44"/>
  <c r="P40" s="1"/>
  <c r="O35"/>
  <c r="P30" s="1"/>
  <c r="O25"/>
  <c r="P17" s="1"/>
  <c r="O15"/>
  <c r="P12" s="1"/>
  <c r="O10"/>
  <c r="P8" s="1"/>
  <c r="O207"/>
  <c r="P204" s="1"/>
  <c r="O51"/>
  <c r="P46" s="1"/>
</calcChain>
</file>

<file path=xl/sharedStrings.xml><?xml version="1.0" encoding="utf-8"?>
<sst xmlns="http://schemas.openxmlformats.org/spreadsheetml/2006/main" count="353" uniqueCount="298">
  <si>
    <t>Não Avaliado</t>
  </si>
  <si>
    <t>Discordo Totalmente</t>
  </si>
  <si>
    <t>Discordo Parcialmente</t>
  </si>
  <si>
    <t>Concordo Parcialmente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</si>
  <si>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</si>
  <si>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</si>
  <si>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</si>
  <si>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</si>
  <si>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</si>
  <si>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Enfermagem Médico - Cirúrgica</t>
  </si>
  <si>
    <t xml:space="preserve">Enfermagem Materno-Infantil e Psiquiátrica </t>
  </si>
  <si>
    <t>Escola de Engenharia</t>
  </si>
  <si>
    <t>Engenharia Civil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</si>
  <si>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</si>
  <si>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</si>
  <si>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</si>
  <si>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</si>
  <si>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</si>
  <si>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</si>
  <si>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</si>
  <si>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</si>
  <si>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</si>
  <si>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</si>
  <si>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</si>
  <si>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</si>
  <si>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</si>
  <si>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</si>
  <si>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</si>
  <si>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</si>
  <si>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</si>
  <si>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Bromatologia</t>
  </si>
  <si>
    <t>Nutrição Social</t>
  </si>
  <si>
    <t>Faculdade de Odontologia</t>
  </si>
  <si>
    <t>Odontoclínica</t>
  </si>
  <si>
    <t>Odontotécnica</t>
  </si>
  <si>
    <t>Faculdade de Veterinária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</si>
  <si>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</si>
  <si>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</si>
  <si>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</si>
  <si>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</si>
  <si>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</si>
  <si>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</si>
  <si>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</si>
  <si>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</si>
  <si>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</si>
  <si>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</si>
  <si>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</si>
  <si>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</si>
  <si>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</si>
  <si>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</si>
  <si>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</si>
  <si>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</si>
  <si>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</si>
  <si>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</si>
  <si>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</si>
  <si>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</si>
  <si>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</si>
  <si>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</si>
  <si>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</si>
  <si>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</si>
  <si>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</si>
  <si>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</si>
  <si>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</si>
  <si>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</si>
  <si>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</si>
  <si>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</si>
  <si>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</si>
  <si>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</si>
  <si>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</si>
  <si>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</si>
  <si>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</si>
  <si>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</si>
  <si>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</si>
  <si>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</si>
  <si>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</si>
  <si>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</si>
  <si>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</si>
  <si>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</si>
  <si>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</si>
  <si>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</si>
  <si>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</si>
  <si>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</si>
  <si>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</si>
  <si>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</si>
  <si>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</si>
  <si>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</si>
  <si>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</si>
  <si>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</si>
  <si>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</si>
  <si>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</si>
  <si>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</si>
  <si>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</si>
  <si>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</si>
  <si>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</si>
  <si>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</si>
  <si>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</si>
  <si>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</si>
  <si>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</si>
  <si>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</si>
  <si>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</si>
  <si>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</si>
  <si>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</si>
  <si>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Ciências Sociais</t>
  </si>
  <si>
    <t xml:space="preserve">Instituto de Ciências da Sociedade (Macaé)
</t>
  </si>
  <si>
    <t xml:space="preserve">Direito 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</si>
  <si>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</si>
  <si>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</si>
  <si>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</si>
  <si>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</si>
  <si>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</si>
  <si>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</si>
  <si>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</si>
  <si>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</si>
  <si>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</si>
  <si>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</si>
  <si>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</si>
  <si>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</si>
  <si>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</si>
  <si>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</si>
  <si>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</si>
  <si>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</si>
  <si>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</si>
  <si>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</si>
  <si>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</si>
  <si>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</si>
  <si>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</si>
  <si>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</si>
  <si>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</si>
  <si>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</si>
  <si>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</si>
  <si>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</si>
  <si>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</si>
  <si>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</si>
  <si>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</si>
  <si>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</si>
  <si>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</si>
  <si>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</si>
  <si>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</si>
  <si>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</si>
  <si>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</si>
  <si>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</si>
  <si>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</si>
  <si>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</si>
  <si>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</si>
  <si>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</si>
  <si>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</si>
  <si>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</si>
  <si>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</si>
  <si>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</si>
  <si>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</si>
  <si>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</si>
  <si>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</si>
  <si>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Média*</t>
  </si>
  <si>
    <t>Comentários</t>
  </si>
  <si>
    <t>Discentes</t>
  </si>
  <si>
    <t>Instituto de Biologia</t>
  </si>
  <si>
    <t>Ciências Atuariais e Finanças</t>
  </si>
  <si>
    <t>Ciências Judiciárias</t>
  </si>
  <si>
    <t>Formação Específica</t>
  </si>
  <si>
    <t>Unidade</t>
  </si>
  <si>
    <t>Farmácia e Administração 
Farmacêutica</t>
  </si>
  <si>
    <t>Saúde Coletiva e Veterinária 
e Saúde Pública</t>
  </si>
  <si>
    <t>Fundamentos de Ciências da
Sociedade</t>
  </si>
  <si>
    <t>Sociologia e Metodologia em
Ciências Sociais</t>
  </si>
  <si>
    <t>Formação Específica em 
Fonoaudiologia</t>
  </si>
  <si>
    <t>Fundamentos de Enfermagem e Administração</t>
  </si>
  <si>
    <t>Engenharia Agrícola e 
Meio Ambiente</t>
  </si>
  <si>
    <t>Cód</t>
  </si>
  <si>
    <t>TAR</t>
  </si>
  <si>
    <t>TUR</t>
  </si>
  <si>
    <t>MFE</t>
  </si>
  <si>
    <t>MEM</t>
  </si>
  <si>
    <t>MEP</t>
  </si>
  <si>
    <t>TEC</t>
  </si>
  <si>
    <t>TER</t>
  </si>
  <si>
    <t>TEM</t>
  </si>
  <si>
    <t>TEP</t>
  </si>
  <si>
    <t>TEQ</t>
  </si>
  <si>
    <t>TDT</t>
  </si>
  <si>
    <t>TET</t>
  </si>
  <si>
    <t>TEE</t>
  </si>
  <si>
    <t>PDE</t>
  </si>
  <si>
    <t>VCE</t>
  </si>
  <si>
    <t>VMT</t>
  </si>
  <si>
    <t>VEA</t>
  </si>
  <si>
    <t>VEP</t>
  </si>
  <si>
    <t>VEM</t>
  </si>
  <si>
    <t>SSN</t>
  </si>
  <si>
    <t>STA</t>
  </si>
  <si>
    <t>STC</t>
  </si>
  <si>
    <t>DCA</t>
  </si>
  <si>
    <t>STE</t>
  </si>
  <si>
    <t>DCJ</t>
  </si>
  <si>
    <t>SDV</t>
  </si>
  <si>
    <t>SDB</t>
  </si>
  <si>
    <t>DDA</t>
  </si>
  <si>
    <t>SDP</t>
  </si>
  <si>
    <t>SFP</t>
  </si>
  <si>
    <t>SSE</t>
  </si>
  <si>
    <t>MTC</t>
  </si>
  <si>
    <t>MAF</t>
  </si>
  <si>
    <t>MBO</t>
  </si>
  <si>
    <t>MPT</t>
  </si>
  <si>
    <t>MCG</t>
  </si>
  <si>
    <t>MMC</t>
  </si>
  <si>
    <t>MOC</t>
  </si>
  <si>
    <t>MOT</t>
  </si>
  <si>
    <t>STT</t>
  </si>
  <si>
    <t>MND</t>
  </si>
  <si>
    <t>Nutrição e Dietética</t>
  </si>
  <si>
    <t>MNS</t>
  </si>
  <si>
    <t>MSV</t>
  </si>
  <si>
    <t>MCV</t>
  </si>
  <si>
    <t>MTA</t>
  </si>
  <si>
    <t>MZO</t>
  </si>
  <si>
    <t>MFL</t>
  </si>
  <si>
    <t>MIP</t>
  </si>
  <si>
    <t>MMO</t>
  </si>
  <si>
    <t>GCV</t>
  </si>
  <si>
    <t>GCI</t>
  </si>
  <si>
    <t>GAT</t>
  </si>
  <si>
    <t>GCO</t>
  </si>
  <si>
    <t>GEC</t>
  </si>
  <si>
    <t>GIM</t>
  </si>
  <si>
    <t>GNE</t>
  </si>
  <si>
    <t>GBG</t>
  </si>
  <si>
    <t>GBM</t>
  </si>
  <si>
    <t>GCM</t>
  </si>
  <si>
    <t>RCM</t>
  </si>
  <si>
    <t>REG</t>
  </si>
  <si>
    <t>MDI</t>
  </si>
  <si>
    <t>MCT</t>
  </si>
  <si>
    <t>MDM</t>
  </si>
  <si>
    <t>CHT</t>
  </si>
  <si>
    <t>CPS</t>
  </si>
  <si>
    <t>GRC</t>
  </si>
  <si>
    <t>CEC</t>
  </si>
  <si>
    <t>SSC</t>
  </si>
  <si>
    <t>SFC</t>
  </si>
  <si>
    <t>COC</t>
  </si>
  <si>
    <t>VQI</t>
  </si>
  <si>
    <t>VFI</t>
  </si>
  <si>
    <t>VMA</t>
  </si>
  <si>
    <t>VAD</t>
  </si>
  <si>
    <t>VCO</t>
  </si>
  <si>
    <t>VDI</t>
  </si>
  <si>
    <t>VPS</t>
  </si>
  <si>
    <t>VMD</t>
  </si>
  <si>
    <t>CGP</t>
  </si>
  <si>
    <t>GFL</t>
  </si>
  <si>
    <t>GAP</t>
  </si>
  <si>
    <t>GSO</t>
  </si>
  <si>
    <t>MMI</t>
  </si>
  <si>
    <t>TCC</t>
  </si>
  <si>
    <t>DED</t>
  </si>
  <si>
    <t>DGP</t>
  </si>
  <si>
    <t>GEF</t>
  </si>
  <si>
    <t>DSP</t>
  </si>
  <si>
    <t>DEI</t>
  </si>
  <si>
    <t>GFI</t>
  </si>
  <si>
    <t>GGE</t>
  </si>
  <si>
    <t>GAG</t>
  </si>
  <si>
    <t>GGO</t>
  </si>
  <si>
    <t>GHT</t>
  </si>
  <si>
    <t>RPS</t>
  </si>
  <si>
    <t>RIR</t>
  </si>
  <si>
    <t>REN</t>
  </si>
  <si>
    <t>RCN</t>
  </si>
  <si>
    <t>ERA</t>
  </si>
  <si>
    <t>GLE</t>
  </si>
  <si>
    <t>GLC</t>
  </si>
  <si>
    <t>GCL</t>
  </si>
  <si>
    <t>GET</t>
  </si>
  <si>
    <t>GAN</t>
  </si>
  <si>
    <t>GGM</t>
  </si>
  <si>
    <t>GMA</t>
  </si>
  <si>
    <t>GQA</t>
  </si>
  <si>
    <t>GQI</t>
  </si>
  <si>
    <t>GQO</t>
  </si>
  <si>
    <t>GFQ</t>
  </si>
  <si>
    <t>GEO</t>
  </si>
  <si>
    <t>MEB</t>
  </si>
  <si>
    <t>MPS</t>
  </si>
  <si>
    <t>MSM</t>
  </si>
  <si>
    <t>MSS</t>
  </si>
  <si>
    <t>FCB</t>
  </si>
  <si>
    <t>FFE</t>
  </si>
  <si>
    <t>FEF</t>
  </si>
  <si>
    <t>PCH</t>
  </si>
  <si>
    <t>PEB</t>
  </si>
  <si>
    <t>GSI</t>
  </si>
  <si>
    <t xml:space="preserve">SEN </t>
  </si>
  <si>
    <t>Faculdade de Nutrição Emília de Jesus Ferreiro</t>
  </si>
  <si>
    <t xml:space="preserve">Instituto de Ciência e Tecnologia 
(Rio das Ostras)
</t>
  </si>
  <si>
    <t>Positivo (45,7%)</t>
  </si>
  <si>
    <t>Negativo (48,6%)</t>
  </si>
  <si>
    <t>Neutro 
(5,7%)</t>
  </si>
  <si>
    <t>Avaliação de Disciplinas por Unidade  - 2019.1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</si>
</sst>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4" borderId="0" xfId="0" applyFont="1" applyFill="1"/>
    <xf numFmtId="0" fontId="6" fillId="0" borderId="0" xfId="0" applyFont="1" applyFill="1"/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0" fontId="0" fillId="5" borderId="0" xfId="0" applyFill="1"/>
    <xf numFmtId="0" fontId="0" fillId="0" borderId="0" xfId="0" applyFill="1"/>
    <xf numFmtId="0" fontId="0" fillId="0" borderId="0" xfId="0" applyFont="1" applyFill="1"/>
    <xf numFmtId="2" fontId="0" fillId="0" borderId="0" xfId="0" applyNumberFormat="1" applyFill="1"/>
    <xf numFmtId="0" fontId="2" fillId="0" borderId="1" xfId="0" applyFont="1" applyBorder="1" applyAlignment="1">
      <alignment horizontal="center" vertical="center"/>
    </xf>
    <xf numFmtId="1" fontId="0" fillId="0" borderId="0" xfId="0" applyNumberFormat="1" applyFill="1"/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" fontId="0" fillId="0" borderId="0" xfId="0" applyNumberFormat="1" applyFill="1" applyAlignment="1">
      <alignment horizontal="center"/>
    </xf>
    <xf numFmtId="1" fontId="7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/>
    </xf>
    <xf numFmtId="2" fontId="7" fillId="6" borderId="6" xfId="0" applyNumberFormat="1" applyFont="1" applyFill="1" applyBorder="1" applyAlignment="1">
      <alignment horizontal="center" vertical="center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6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2" fillId="7" borderId="0" xfId="0" applyNumberFormat="1" applyFont="1" applyFill="1" applyBorder="1" applyAlignment="1">
      <alignment horizontal="center" vertical="center"/>
    </xf>
    <xf numFmtId="164" fontId="12" fillId="7" borderId="1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103092</xdr:colOff>
      <xdr:row>0</xdr:row>
      <xdr:rowOff>0</xdr:rowOff>
    </xdr:from>
    <xdr:to>
      <xdr:col>6</xdr:col>
      <xdr:colOff>155567</xdr:colOff>
      <xdr:row>1</xdr:row>
      <xdr:rowOff>117661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12974" y="0"/>
          <a:ext cx="848093" cy="35298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K1348"/>
  <sheetViews>
    <sheetView tabSelected="1" zoomScale="85" zoomScaleNormal="85" workbookViewId="0">
      <pane xSplit="1" ySplit="7" topLeftCell="C8" activePane="bottomRight" state="frozenSplit"/>
      <selection pane="topRight" activeCell="B1" sqref="B1"/>
      <selection pane="bottomLeft" activeCell="A6" sqref="A6"/>
      <selection pane="bottomRight" activeCell="A5" sqref="A5:A6"/>
    </sheetView>
  </sheetViews>
  <sheetFormatPr defaultColWidth="8.85546875" defaultRowHeight="15"/>
  <cols>
    <col min="1" max="1" width="22" style="2" customWidth="1"/>
    <col min="2" max="2" width="5.85546875" style="65" customWidth="1"/>
    <col min="3" max="3" width="30" style="5" customWidth="1"/>
    <col min="4" max="4" width="8.5703125" style="1" customWidth="1"/>
    <col min="5" max="5" width="10" style="9" customWidth="1"/>
    <col min="6" max="6" width="11.85546875" style="9" customWidth="1"/>
    <col min="7" max="7" width="12" style="9" customWidth="1"/>
    <col min="8" max="8" width="10.5703125" style="9" customWidth="1"/>
    <col min="9" max="9" width="8.140625" style="18" customWidth="1"/>
    <col min="10" max="10" width="12.85546875" style="1" customWidth="1"/>
    <col min="11" max="11" width="12.140625" style="1" customWidth="1"/>
    <col min="12" max="12" width="12.5703125" style="1" customWidth="1"/>
    <col min="13" max="13" width="12.28515625" style="1" customWidth="1"/>
    <col min="14" max="14" width="9.7109375" style="18" customWidth="1"/>
    <col min="15" max="15" width="8.140625" style="23" customWidth="1"/>
    <col min="16" max="16" width="8.28515625" style="25" customWidth="1"/>
    <col min="17" max="17" width="9.28515625" style="34" customWidth="1"/>
    <col min="18" max="18" width="9.42578125" style="35" customWidth="1"/>
    <col min="19" max="19" width="10.42578125" style="34" customWidth="1"/>
    <col min="20" max="20" width="12.140625" style="47" customWidth="1"/>
    <col min="21" max="171" width="8.85546875" style="47"/>
  </cols>
  <sheetData>
    <row r="1" spans="1:869" ht="18.75" customHeight="1">
      <c r="A1" s="100" t="s">
        <v>122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1"/>
    </row>
    <row r="2" spans="1:869" ht="1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1"/>
    </row>
    <row r="3" spans="1:869" ht="21.75" customHeight="1">
      <c r="A3" s="102" t="s">
        <v>297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</row>
    <row r="4" spans="1:869" ht="21.75" customHeight="1">
      <c r="A4" s="104" t="s">
        <v>154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5"/>
    </row>
    <row r="5" spans="1:869" s="6" customFormat="1" ht="15.75" customHeight="1">
      <c r="A5" s="80" t="s">
        <v>159</v>
      </c>
      <c r="B5" s="82" t="s">
        <v>167</v>
      </c>
      <c r="C5" s="82" t="s">
        <v>4</v>
      </c>
      <c r="D5" s="70" t="s">
        <v>0</v>
      </c>
      <c r="E5" s="70" t="s">
        <v>1</v>
      </c>
      <c r="F5" s="70" t="s">
        <v>2</v>
      </c>
      <c r="G5" s="70" t="s">
        <v>3</v>
      </c>
      <c r="H5" s="70" t="s">
        <v>121</v>
      </c>
      <c r="I5" s="70" t="s">
        <v>137</v>
      </c>
      <c r="J5" s="70" t="s">
        <v>139</v>
      </c>
      <c r="K5" s="70" t="s">
        <v>140</v>
      </c>
      <c r="L5" s="70" t="s">
        <v>141</v>
      </c>
      <c r="M5" s="70" t="s">
        <v>142</v>
      </c>
      <c r="N5" s="70" t="s">
        <v>137</v>
      </c>
      <c r="O5" s="76" t="s">
        <v>152</v>
      </c>
      <c r="P5" s="78" t="s">
        <v>138</v>
      </c>
      <c r="Q5" s="75" t="s">
        <v>153</v>
      </c>
      <c r="R5" s="75"/>
      <c r="S5" s="7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</row>
    <row r="6" spans="1:869" s="6" customFormat="1" ht="29.25" customHeight="1">
      <c r="A6" s="81"/>
      <c r="B6" s="82"/>
      <c r="C6" s="82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7"/>
      <c r="P6" s="79"/>
      <c r="Q6" s="59" t="s">
        <v>294</v>
      </c>
      <c r="R6" s="59" t="s">
        <v>295</v>
      </c>
      <c r="S6" s="59" t="s">
        <v>296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</row>
    <row r="7" spans="1:869" ht="18" customHeight="1">
      <c r="A7" s="106" t="s">
        <v>136</v>
      </c>
      <c r="B7" s="107"/>
      <c r="C7" s="108"/>
      <c r="D7" s="19">
        <v>73556</v>
      </c>
      <c r="E7" s="19">
        <v>33261</v>
      </c>
      <c r="F7" s="19">
        <v>40895</v>
      </c>
      <c r="G7" s="19">
        <v>101919</v>
      </c>
      <c r="H7" s="19">
        <v>496037</v>
      </c>
      <c r="I7" s="15">
        <f>SUM(E7:H7)</f>
        <v>672112</v>
      </c>
      <c r="J7" s="19">
        <f>E7*1</f>
        <v>33261</v>
      </c>
      <c r="K7" s="19">
        <f t="shared" ref="K7:K72" si="0">F7*2</f>
        <v>81790</v>
      </c>
      <c r="L7" s="19">
        <f t="shared" ref="L7:L72" si="1">G7*3</f>
        <v>305757</v>
      </c>
      <c r="M7" s="19">
        <f t="shared" ref="M7:M72" si="2">H7*4</f>
        <v>1984148</v>
      </c>
      <c r="N7" s="29">
        <f t="shared" ref="N7:N72" si="3">SUM(J7:M7)</f>
        <v>2404956</v>
      </c>
      <c r="O7" s="21">
        <f t="shared" ref="O7:O72" si="4">N7/I7</f>
        <v>3.5782072035613113</v>
      </c>
      <c r="P7" s="24">
        <f>SQRT((((1-O7)^2)*E7+((2-O7)^2)*F7+((3-O7)^2)*G7+((4-O7)^2)*H7)/I7)</f>
        <v>0.81394003955749883</v>
      </c>
      <c r="Q7" s="39">
        <f>SUM(Q10,Q15,Q25,Q28,Q35,Q38,Q44,Q51,Q54,Q58,Q63,Q69,Q73,Q77,Q80,Q86,Q91,Q98,Q105,Q109,Q114,Q123,Q128,Q135,Q141,Q144,Q148,Q151,Q154,Q157,Q160,Q165,Q168,Q175,Q180,Q186,Q189,Q196,Q202,Q207,Q211)</f>
        <v>4317</v>
      </c>
      <c r="R7" s="40">
        <f>SUM(R10,R15,R25,R28,R35,R38,R44,R51,R54,R58,R63,R69,R73,R77,R80,R86,R91,R98,R105,R109,R114,R123,R128,R135,R141,R144,R148,R151,R154,R157,R160,R165,R168,R175,R180,R186,R189,R196,R202,R207,R211)</f>
        <v>4588</v>
      </c>
      <c r="S7" s="39">
        <f>SUM(S10,S15,S25,S28,S35,S38,S44,S51,S54,S58,S63,S69,S73,S77,S80,S86,S91,S98,S105,S109,S114,S123,S128,S135,S141,S144,S148,S151,S154,S157,S160,S165,S168,S175,S180,S186,S189,S196,S202,S207,S211)</f>
        <v>544</v>
      </c>
      <c r="T7" s="51"/>
      <c r="U7" s="51"/>
    </row>
    <row r="8" spans="1:869" ht="22.5" customHeight="1">
      <c r="A8" s="90" t="s">
        <v>5</v>
      </c>
      <c r="B8" s="60" t="s">
        <v>168</v>
      </c>
      <c r="C8" s="54" t="s">
        <v>6</v>
      </c>
      <c r="D8" s="28">
        <v>218</v>
      </c>
      <c r="E8" s="28">
        <v>232</v>
      </c>
      <c r="F8" s="28">
        <v>361</v>
      </c>
      <c r="G8" s="28">
        <v>846</v>
      </c>
      <c r="H8" s="28">
        <v>3347</v>
      </c>
      <c r="I8" s="16">
        <f>SUM(E8:H8)</f>
        <v>4786</v>
      </c>
      <c r="J8" s="28">
        <f>E8*1</f>
        <v>232</v>
      </c>
      <c r="K8" s="28">
        <f t="shared" si="0"/>
        <v>722</v>
      </c>
      <c r="L8" s="28">
        <f t="shared" si="1"/>
        <v>2538</v>
      </c>
      <c r="M8" s="28">
        <f t="shared" si="2"/>
        <v>13388</v>
      </c>
      <c r="N8" s="30">
        <f t="shared" si="3"/>
        <v>16880</v>
      </c>
      <c r="O8" s="22">
        <f t="shared" si="4"/>
        <v>3.5269536147095697</v>
      </c>
      <c r="P8" s="86">
        <f>SQRT((((1-O10)^2)*E10+((2-O10)^2)*F10+((3-O10)^2)*G10+((4-O10)^2)*H10)/I10)</f>
        <v>0.82221459987904444</v>
      </c>
      <c r="Q8" s="31">
        <v>35</v>
      </c>
      <c r="R8" s="32">
        <v>61</v>
      </c>
      <c r="S8" s="31">
        <v>3</v>
      </c>
      <c r="T8" s="51"/>
    </row>
    <row r="9" spans="1:869" ht="21" customHeight="1">
      <c r="A9" s="90"/>
      <c r="B9" s="60" t="s">
        <v>169</v>
      </c>
      <c r="C9" s="54" t="s">
        <v>7</v>
      </c>
      <c r="D9" s="28">
        <v>263</v>
      </c>
      <c r="E9" s="28">
        <v>120</v>
      </c>
      <c r="F9" s="28">
        <v>243</v>
      </c>
      <c r="G9" s="28">
        <v>535</v>
      </c>
      <c r="H9" s="28">
        <v>2091</v>
      </c>
      <c r="I9" s="16">
        <f>SUM(E9:H9)</f>
        <v>2989</v>
      </c>
      <c r="J9" s="28">
        <f t="shared" ref="J9:J10" si="5">E9*1</f>
        <v>120</v>
      </c>
      <c r="K9" s="28">
        <f t="shared" si="0"/>
        <v>486</v>
      </c>
      <c r="L9" s="28">
        <f t="shared" si="1"/>
        <v>1605</v>
      </c>
      <c r="M9" s="28">
        <f t="shared" si="2"/>
        <v>8364</v>
      </c>
      <c r="N9" s="30">
        <f t="shared" si="3"/>
        <v>10575</v>
      </c>
      <c r="O9" s="22">
        <f t="shared" si="4"/>
        <v>3.5379725660756107</v>
      </c>
      <c r="P9" s="87"/>
      <c r="Q9" s="31">
        <v>23</v>
      </c>
      <c r="R9" s="32">
        <v>31</v>
      </c>
      <c r="S9" s="31">
        <v>4</v>
      </c>
    </row>
    <row r="10" spans="1:869" s="45" customFormat="1" ht="15.75" customHeight="1">
      <c r="A10" s="90"/>
      <c r="B10" s="66" t="s">
        <v>137</v>
      </c>
      <c r="C10" s="67"/>
      <c r="D10" s="11">
        <f>SUM(D8:D9)</f>
        <v>481</v>
      </c>
      <c r="E10" s="11">
        <f>SUM(E8:E9)</f>
        <v>352</v>
      </c>
      <c r="F10" s="11">
        <f>SUM(F8:F9)</f>
        <v>604</v>
      </c>
      <c r="G10" s="11">
        <f>SUM(G8:G9)</f>
        <v>1381</v>
      </c>
      <c r="H10" s="11">
        <f>SUM(H8:H9)</f>
        <v>5438</v>
      </c>
      <c r="I10" s="11">
        <f>SUM(E10:H10)</f>
        <v>7775</v>
      </c>
      <c r="J10" s="42">
        <f t="shared" si="5"/>
        <v>352</v>
      </c>
      <c r="K10" s="42">
        <f t="shared" si="0"/>
        <v>1208</v>
      </c>
      <c r="L10" s="42">
        <f t="shared" si="1"/>
        <v>4143</v>
      </c>
      <c r="M10" s="42">
        <f t="shared" si="2"/>
        <v>21752</v>
      </c>
      <c r="N10" s="43">
        <f t="shared" si="3"/>
        <v>27455</v>
      </c>
      <c r="O10" s="44">
        <f t="shared" si="4"/>
        <v>3.5311897106109327</v>
      </c>
      <c r="P10" s="88"/>
      <c r="Q10" s="37">
        <f>SUM(Q8:Q9)</f>
        <v>58</v>
      </c>
      <c r="R10" s="38">
        <f>SUM(R8:R9)</f>
        <v>92</v>
      </c>
      <c r="S10" s="37">
        <f>SUM(S8:S9)</f>
        <v>7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</row>
    <row r="11" spans="1:869" ht="14.25" customHeight="1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</row>
    <row r="12" spans="1:869" ht="27" customHeight="1">
      <c r="A12" s="91" t="s">
        <v>8</v>
      </c>
      <c r="B12" s="8" t="s">
        <v>170</v>
      </c>
      <c r="C12" s="54" t="s">
        <v>165</v>
      </c>
      <c r="D12" s="28">
        <v>874</v>
      </c>
      <c r="E12" s="28">
        <v>375</v>
      </c>
      <c r="F12" s="28">
        <v>233</v>
      </c>
      <c r="G12" s="28">
        <v>552</v>
      </c>
      <c r="H12" s="28">
        <v>2790</v>
      </c>
      <c r="I12" s="16">
        <f>SUM(E12:H12)</f>
        <v>3950</v>
      </c>
      <c r="J12" s="28">
        <f t="shared" ref="J12:J15" si="6">E12*1</f>
        <v>375</v>
      </c>
      <c r="K12" s="28">
        <f t="shared" si="0"/>
        <v>466</v>
      </c>
      <c r="L12" s="28">
        <f t="shared" si="1"/>
        <v>1656</v>
      </c>
      <c r="M12" s="28">
        <f t="shared" si="2"/>
        <v>11160</v>
      </c>
      <c r="N12" s="30">
        <f t="shared" si="3"/>
        <v>13657</v>
      </c>
      <c r="O12" s="22">
        <f t="shared" si="4"/>
        <v>3.4574683544303797</v>
      </c>
      <c r="P12" s="93">
        <f>SQRT((((1-O15)^2)*E15+((2-O15)^2)*F15+((3-O15)^2)*G15+((4-O15)^2)*H15)/I15)</f>
        <v>0.97114399311337396</v>
      </c>
      <c r="Q12" s="31">
        <v>26</v>
      </c>
      <c r="R12" s="33">
        <v>38</v>
      </c>
      <c r="S12" s="31">
        <v>2</v>
      </c>
      <c r="T12" s="51"/>
      <c r="U12" s="49"/>
    </row>
    <row r="13" spans="1:869" ht="29.25" customHeight="1">
      <c r="A13" s="91"/>
      <c r="B13" s="8" t="s">
        <v>171</v>
      </c>
      <c r="C13" s="54" t="s">
        <v>9</v>
      </c>
      <c r="D13" s="28">
        <v>457</v>
      </c>
      <c r="E13" s="28">
        <v>424</v>
      </c>
      <c r="F13" s="28">
        <v>351</v>
      </c>
      <c r="G13" s="28">
        <v>789</v>
      </c>
      <c r="H13" s="28">
        <v>1963</v>
      </c>
      <c r="I13" s="16">
        <f>SUM(E13:H13)</f>
        <v>3527</v>
      </c>
      <c r="J13" s="28">
        <f t="shared" si="6"/>
        <v>424</v>
      </c>
      <c r="K13" s="28">
        <f t="shared" si="0"/>
        <v>702</v>
      </c>
      <c r="L13" s="28">
        <f t="shared" si="1"/>
        <v>2367</v>
      </c>
      <c r="M13" s="28">
        <f t="shared" si="2"/>
        <v>7852</v>
      </c>
      <c r="N13" s="30">
        <f t="shared" si="3"/>
        <v>11345</v>
      </c>
      <c r="O13" s="22">
        <f t="shared" si="4"/>
        <v>3.21661468670258</v>
      </c>
      <c r="P13" s="93"/>
      <c r="Q13" s="31">
        <v>4</v>
      </c>
      <c r="R13" s="33">
        <v>35</v>
      </c>
      <c r="S13" s="31">
        <v>1</v>
      </c>
      <c r="T13" s="51"/>
    </row>
    <row r="14" spans="1:869" ht="27" customHeight="1">
      <c r="A14" s="91"/>
      <c r="B14" s="8" t="s">
        <v>172</v>
      </c>
      <c r="C14" s="54" t="s">
        <v>10</v>
      </c>
      <c r="D14" s="28">
        <v>786</v>
      </c>
      <c r="E14" s="28">
        <v>289</v>
      </c>
      <c r="F14" s="28">
        <v>247</v>
      </c>
      <c r="G14" s="28">
        <v>652</v>
      </c>
      <c r="H14" s="28">
        <v>3006</v>
      </c>
      <c r="I14" s="16">
        <f>SUM(E14:H14)</f>
        <v>4194</v>
      </c>
      <c r="J14" s="28">
        <f t="shared" si="6"/>
        <v>289</v>
      </c>
      <c r="K14" s="28">
        <f t="shared" si="0"/>
        <v>494</v>
      </c>
      <c r="L14" s="28">
        <f t="shared" si="1"/>
        <v>1956</v>
      </c>
      <c r="M14" s="28">
        <f t="shared" si="2"/>
        <v>12024</v>
      </c>
      <c r="N14" s="30">
        <f t="shared" si="3"/>
        <v>14763</v>
      </c>
      <c r="O14" s="22">
        <f t="shared" si="4"/>
        <v>3.5200286123032902</v>
      </c>
      <c r="P14" s="93"/>
      <c r="Q14" s="31">
        <v>28</v>
      </c>
      <c r="R14" s="33">
        <v>51</v>
      </c>
      <c r="S14" s="31">
        <v>2</v>
      </c>
      <c r="T14" s="51"/>
    </row>
    <row r="15" spans="1:869" s="46" customFormat="1" ht="17.25" customHeight="1">
      <c r="A15" s="91"/>
      <c r="B15" s="66" t="s">
        <v>137</v>
      </c>
      <c r="C15" s="67"/>
      <c r="D15" s="11">
        <f>SUM(D12:D14)</f>
        <v>2117</v>
      </c>
      <c r="E15" s="11">
        <f>SUM(E12:E14)</f>
        <v>1088</v>
      </c>
      <c r="F15" s="11">
        <f>SUM(F12:F14)</f>
        <v>831</v>
      </c>
      <c r="G15" s="11">
        <f>SUM(G12:G14)</f>
        <v>1993</v>
      </c>
      <c r="H15" s="11">
        <f>SUM(H12:H14)</f>
        <v>7759</v>
      </c>
      <c r="I15" s="11">
        <f>SUM(E15:H15)</f>
        <v>11671</v>
      </c>
      <c r="J15" s="42">
        <f t="shared" si="6"/>
        <v>1088</v>
      </c>
      <c r="K15" s="42">
        <f t="shared" si="0"/>
        <v>1662</v>
      </c>
      <c r="L15" s="42">
        <f t="shared" si="1"/>
        <v>5979</v>
      </c>
      <c r="M15" s="42">
        <f t="shared" si="2"/>
        <v>31036</v>
      </c>
      <c r="N15" s="43">
        <f t="shared" si="3"/>
        <v>39765</v>
      </c>
      <c r="O15" s="44">
        <f t="shared" si="4"/>
        <v>3.4071630537229027</v>
      </c>
      <c r="P15" s="93"/>
      <c r="Q15" s="37">
        <f>SUM(Q12:Q14)</f>
        <v>58</v>
      </c>
      <c r="R15" s="38">
        <f>SUM(R12:R14)</f>
        <v>124</v>
      </c>
      <c r="S15" s="37">
        <f>SUM(S12:S14)</f>
        <v>5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</row>
    <row r="16" spans="1:869" ht="13.5" customHeight="1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</row>
    <row r="17" spans="1:171" ht="18" customHeight="1">
      <c r="A17" s="83" t="s">
        <v>11</v>
      </c>
      <c r="B17" s="8" t="s">
        <v>173</v>
      </c>
      <c r="C17" s="53" t="s">
        <v>12</v>
      </c>
      <c r="D17" s="28">
        <v>1194</v>
      </c>
      <c r="E17" s="28">
        <v>489</v>
      </c>
      <c r="F17" s="28">
        <v>834</v>
      </c>
      <c r="G17" s="28">
        <v>2006</v>
      </c>
      <c r="H17" s="28">
        <v>7981</v>
      </c>
      <c r="I17" s="16">
        <f t="shared" ref="I17:I25" si="7">SUM(E17:H17)</f>
        <v>11310</v>
      </c>
      <c r="J17" s="28">
        <f t="shared" ref="J17:J82" si="8">E17*1</f>
        <v>489</v>
      </c>
      <c r="K17" s="28">
        <f t="shared" si="0"/>
        <v>1668</v>
      </c>
      <c r="L17" s="28">
        <f t="shared" si="1"/>
        <v>6018</v>
      </c>
      <c r="M17" s="28">
        <f t="shared" si="2"/>
        <v>31924</v>
      </c>
      <c r="N17" s="30">
        <f t="shared" si="3"/>
        <v>40099</v>
      </c>
      <c r="O17" s="22">
        <f t="shared" si="4"/>
        <v>3.5454465075154729</v>
      </c>
      <c r="P17" s="86">
        <f>SQRT((((1-O25)^2)*E25+((2-O25)^2)*F25+((3-O25)^2)*G25+((4-O25)^2)*H25)/I25)</f>
        <v>0.84168322935336659</v>
      </c>
      <c r="Q17" s="31">
        <v>42</v>
      </c>
      <c r="R17" s="32">
        <v>119</v>
      </c>
      <c r="S17" s="31">
        <v>3</v>
      </c>
      <c r="T17" s="51"/>
    </row>
    <row r="18" spans="1:171" ht="27.75" customHeight="1">
      <c r="A18" s="84"/>
      <c r="B18" s="8" t="s">
        <v>174</v>
      </c>
      <c r="C18" s="53" t="s">
        <v>166</v>
      </c>
      <c r="D18" s="28">
        <v>900</v>
      </c>
      <c r="E18" s="28">
        <v>340</v>
      </c>
      <c r="F18" s="28">
        <v>527</v>
      </c>
      <c r="G18" s="28">
        <v>1168</v>
      </c>
      <c r="H18" s="28">
        <v>6305</v>
      </c>
      <c r="I18" s="16">
        <f t="shared" si="7"/>
        <v>8340</v>
      </c>
      <c r="J18" s="28">
        <f t="shared" si="8"/>
        <v>340</v>
      </c>
      <c r="K18" s="28">
        <f t="shared" si="0"/>
        <v>1054</v>
      </c>
      <c r="L18" s="28">
        <f t="shared" si="1"/>
        <v>3504</v>
      </c>
      <c r="M18" s="28">
        <f t="shared" si="2"/>
        <v>25220</v>
      </c>
      <c r="N18" s="30">
        <f t="shared" si="3"/>
        <v>30118</v>
      </c>
      <c r="O18" s="22">
        <f t="shared" si="4"/>
        <v>3.6112709832134291</v>
      </c>
      <c r="P18" s="87"/>
      <c r="Q18" s="31">
        <v>77</v>
      </c>
      <c r="R18" s="32">
        <v>96</v>
      </c>
      <c r="S18" s="31">
        <v>6</v>
      </c>
      <c r="T18" s="51"/>
    </row>
    <row r="19" spans="1:171" ht="17.25" customHeight="1">
      <c r="A19" s="84"/>
      <c r="B19" s="8" t="s">
        <v>175</v>
      </c>
      <c r="C19" s="53" t="s">
        <v>13</v>
      </c>
      <c r="D19" s="28">
        <v>433</v>
      </c>
      <c r="E19" s="28">
        <v>419</v>
      </c>
      <c r="F19" s="28">
        <v>451</v>
      </c>
      <c r="G19" s="28">
        <v>999</v>
      </c>
      <c r="H19" s="28">
        <v>3674</v>
      </c>
      <c r="I19" s="16">
        <f t="shared" si="7"/>
        <v>5543</v>
      </c>
      <c r="J19" s="28">
        <f t="shared" si="8"/>
        <v>419</v>
      </c>
      <c r="K19" s="28">
        <f t="shared" si="0"/>
        <v>902</v>
      </c>
      <c r="L19" s="28">
        <f t="shared" si="1"/>
        <v>2997</v>
      </c>
      <c r="M19" s="28">
        <f t="shared" si="2"/>
        <v>14696</v>
      </c>
      <c r="N19" s="30">
        <f t="shared" si="3"/>
        <v>19014</v>
      </c>
      <c r="O19" s="22">
        <f t="shared" si="4"/>
        <v>3.43027241565939</v>
      </c>
      <c r="P19" s="87"/>
      <c r="Q19" s="31">
        <v>28</v>
      </c>
      <c r="R19" s="32">
        <v>65</v>
      </c>
      <c r="S19" s="31">
        <v>1</v>
      </c>
      <c r="T19" s="51"/>
    </row>
    <row r="20" spans="1:171" ht="17.25" customHeight="1">
      <c r="A20" s="84"/>
      <c r="B20" s="8" t="s">
        <v>176</v>
      </c>
      <c r="C20" s="53" t="s">
        <v>14</v>
      </c>
      <c r="D20" s="28">
        <v>1171</v>
      </c>
      <c r="E20" s="28">
        <v>371</v>
      </c>
      <c r="F20" s="28">
        <v>481</v>
      </c>
      <c r="G20" s="28">
        <v>1167</v>
      </c>
      <c r="H20" s="28">
        <v>5054</v>
      </c>
      <c r="I20" s="16">
        <f t="shared" si="7"/>
        <v>7073</v>
      </c>
      <c r="J20" s="28">
        <f t="shared" si="8"/>
        <v>371</v>
      </c>
      <c r="K20" s="28">
        <f t="shared" si="0"/>
        <v>962</v>
      </c>
      <c r="L20" s="28">
        <f t="shared" si="1"/>
        <v>3501</v>
      </c>
      <c r="M20" s="28">
        <f t="shared" si="2"/>
        <v>20216</v>
      </c>
      <c r="N20" s="30">
        <f t="shared" si="3"/>
        <v>25050</v>
      </c>
      <c r="O20" s="22">
        <f t="shared" si="4"/>
        <v>3.5416372119327018</v>
      </c>
      <c r="P20" s="87"/>
      <c r="Q20" s="31">
        <v>47</v>
      </c>
      <c r="R20" s="32">
        <v>69</v>
      </c>
      <c r="S20" s="31">
        <v>3</v>
      </c>
      <c r="T20" s="51"/>
    </row>
    <row r="21" spans="1:171" ht="17.25" customHeight="1">
      <c r="A21" s="84"/>
      <c r="B21" s="8" t="s">
        <v>177</v>
      </c>
      <c r="C21" s="55" t="s">
        <v>15</v>
      </c>
      <c r="D21" s="28">
        <v>528</v>
      </c>
      <c r="E21" s="28">
        <v>295</v>
      </c>
      <c r="F21" s="28">
        <v>399</v>
      </c>
      <c r="G21" s="28">
        <v>1098</v>
      </c>
      <c r="H21" s="28">
        <v>5120</v>
      </c>
      <c r="I21" s="16">
        <f t="shared" si="7"/>
        <v>6912</v>
      </c>
      <c r="J21" s="28">
        <f t="shared" si="8"/>
        <v>295</v>
      </c>
      <c r="K21" s="28">
        <f t="shared" si="0"/>
        <v>798</v>
      </c>
      <c r="L21" s="28">
        <f t="shared" si="1"/>
        <v>3294</v>
      </c>
      <c r="M21" s="28">
        <f t="shared" si="2"/>
        <v>20480</v>
      </c>
      <c r="N21" s="30">
        <f t="shared" si="3"/>
        <v>24867</v>
      </c>
      <c r="O21" s="22">
        <f t="shared" si="4"/>
        <v>3.59765625</v>
      </c>
      <c r="P21" s="87"/>
      <c r="Q21" s="31">
        <v>49</v>
      </c>
      <c r="R21" s="32">
        <v>56</v>
      </c>
      <c r="S21" s="31">
        <v>4</v>
      </c>
      <c r="T21" s="51"/>
    </row>
    <row r="22" spans="1:171" ht="15" customHeight="1">
      <c r="A22" s="84"/>
      <c r="B22" s="8" t="s">
        <v>178</v>
      </c>
      <c r="C22" s="53" t="s">
        <v>16</v>
      </c>
      <c r="D22" s="28">
        <v>190</v>
      </c>
      <c r="E22" s="28">
        <v>328</v>
      </c>
      <c r="F22" s="28">
        <v>469</v>
      </c>
      <c r="G22" s="28">
        <v>1039</v>
      </c>
      <c r="H22" s="28">
        <v>3278</v>
      </c>
      <c r="I22" s="16">
        <f t="shared" si="7"/>
        <v>5114</v>
      </c>
      <c r="J22" s="28">
        <f t="shared" si="8"/>
        <v>328</v>
      </c>
      <c r="K22" s="28">
        <f t="shared" si="0"/>
        <v>938</v>
      </c>
      <c r="L22" s="28">
        <f t="shared" si="1"/>
        <v>3117</v>
      </c>
      <c r="M22" s="28">
        <f t="shared" si="2"/>
        <v>13112</v>
      </c>
      <c r="N22" s="30">
        <f t="shared" si="3"/>
        <v>17495</v>
      </c>
      <c r="O22" s="22">
        <f t="shared" si="4"/>
        <v>3.4210011732499024</v>
      </c>
      <c r="P22" s="87"/>
      <c r="Q22" s="31">
        <v>24</v>
      </c>
      <c r="R22" s="32">
        <v>63</v>
      </c>
      <c r="S22" s="31">
        <v>1</v>
      </c>
      <c r="T22" s="51"/>
    </row>
    <row r="23" spans="1:171" ht="18" customHeight="1">
      <c r="A23" s="84"/>
      <c r="B23" s="8" t="s">
        <v>179</v>
      </c>
      <c r="C23" s="55" t="s">
        <v>17</v>
      </c>
      <c r="D23" s="28">
        <v>225</v>
      </c>
      <c r="E23" s="28">
        <v>225</v>
      </c>
      <c r="F23" s="28">
        <v>213</v>
      </c>
      <c r="G23" s="28">
        <v>595</v>
      </c>
      <c r="H23" s="28">
        <v>2162</v>
      </c>
      <c r="I23" s="16">
        <f t="shared" si="7"/>
        <v>3195</v>
      </c>
      <c r="J23" s="28">
        <f t="shared" si="8"/>
        <v>225</v>
      </c>
      <c r="K23" s="28">
        <f t="shared" si="0"/>
        <v>426</v>
      </c>
      <c r="L23" s="28">
        <f t="shared" si="1"/>
        <v>1785</v>
      </c>
      <c r="M23" s="28">
        <f t="shared" si="2"/>
        <v>8648</v>
      </c>
      <c r="N23" s="30">
        <f t="shared" si="3"/>
        <v>11084</v>
      </c>
      <c r="O23" s="22">
        <f t="shared" si="4"/>
        <v>3.469170579029734</v>
      </c>
      <c r="P23" s="87"/>
      <c r="Q23" s="31">
        <v>18</v>
      </c>
      <c r="R23" s="32">
        <v>27</v>
      </c>
      <c r="S23" s="31">
        <v>2</v>
      </c>
      <c r="T23" s="51"/>
    </row>
    <row r="24" spans="1:171" ht="18.75" customHeight="1">
      <c r="A24" s="84"/>
      <c r="B24" s="8" t="s">
        <v>180</v>
      </c>
      <c r="C24" s="53" t="s">
        <v>18</v>
      </c>
      <c r="D24" s="28">
        <v>559</v>
      </c>
      <c r="E24" s="28">
        <v>350</v>
      </c>
      <c r="F24" s="28">
        <v>521</v>
      </c>
      <c r="G24" s="28">
        <v>1155</v>
      </c>
      <c r="H24" s="28">
        <v>4267</v>
      </c>
      <c r="I24" s="16">
        <f t="shared" si="7"/>
        <v>6293</v>
      </c>
      <c r="J24" s="28">
        <f t="shared" si="8"/>
        <v>350</v>
      </c>
      <c r="K24" s="28">
        <f t="shared" si="0"/>
        <v>1042</v>
      </c>
      <c r="L24" s="28">
        <f t="shared" si="1"/>
        <v>3465</v>
      </c>
      <c r="M24" s="28">
        <f t="shared" si="2"/>
        <v>17068</v>
      </c>
      <c r="N24" s="30">
        <f t="shared" si="3"/>
        <v>21925</v>
      </c>
      <c r="O24" s="22">
        <f t="shared" si="4"/>
        <v>3.4840298744636899</v>
      </c>
      <c r="P24" s="87"/>
      <c r="Q24" s="31">
        <v>35</v>
      </c>
      <c r="R24" s="32">
        <v>71</v>
      </c>
      <c r="S24" s="31">
        <v>3</v>
      </c>
      <c r="T24" s="51"/>
    </row>
    <row r="25" spans="1:171" s="46" customFormat="1">
      <c r="A25" s="85"/>
      <c r="B25" s="66" t="s">
        <v>137</v>
      </c>
      <c r="C25" s="67"/>
      <c r="D25" s="11">
        <f>SUM(D17:D24)</f>
        <v>5200</v>
      </c>
      <c r="E25" s="11">
        <f>SUM(E17:E24)</f>
        <v>2817</v>
      </c>
      <c r="F25" s="11">
        <f>SUM(F17:F24)</f>
        <v>3895</v>
      </c>
      <c r="G25" s="11">
        <f>SUM(G17:G24)</f>
        <v>9227</v>
      </c>
      <c r="H25" s="11">
        <f>SUM(H17:H24)</f>
        <v>37841</v>
      </c>
      <c r="I25" s="11">
        <f t="shared" si="7"/>
        <v>53780</v>
      </c>
      <c r="J25" s="42">
        <f t="shared" si="8"/>
        <v>2817</v>
      </c>
      <c r="K25" s="42">
        <f t="shared" si="0"/>
        <v>7790</v>
      </c>
      <c r="L25" s="42">
        <f t="shared" si="1"/>
        <v>27681</v>
      </c>
      <c r="M25" s="42">
        <f t="shared" si="2"/>
        <v>151364</v>
      </c>
      <c r="N25" s="43">
        <f t="shared" si="3"/>
        <v>189652</v>
      </c>
      <c r="O25" s="44">
        <f t="shared" si="4"/>
        <v>3.5264410561547042</v>
      </c>
      <c r="P25" s="88"/>
      <c r="Q25" s="37">
        <f>SUM(Q17:Q24)</f>
        <v>320</v>
      </c>
      <c r="R25" s="37">
        <f>SUM(R17:R24)</f>
        <v>566</v>
      </c>
      <c r="S25" s="37">
        <f>SUM(S17:S24)</f>
        <v>23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</row>
    <row r="26" spans="1:171" ht="15" customHeight="1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</row>
    <row r="27" spans="1:171" ht="20.25" customHeight="1">
      <c r="A27" s="90" t="s">
        <v>95</v>
      </c>
      <c r="B27" s="60" t="s">
        <v>181</v>
      </c>
      <c r="C27" s="53" t="s">
        <v>14</v>
      </c>
      <c r="D27" s="28">
        <v>239</v>
      </c>
      <c r="E27" s="28">
        <v>123</v>
      </c>
      <c r="F27" s="28">
        <v>317</v>
      </c>
      <c r="G27" s="28">
        <v>585</v>
      </c>
      <c r="H27" s="28">
        <v>2168</v>
      </c>
      <c r="I27" s="28">
        <f>SUM(E27:H27)</f>
        <v>3193</v>
      </c>
      <c r="J27" s="28">
        <f t="shared" si="8"/>
        <v>123</v>
      </c>
      <c r="K27" s="28">
        <f t="shared" si="0"/>
        <v>634</v>
      </c>
      <c r="L27" s="28">
        <f t="shared" si="1"/>
        <v>1755</v>
      </c>
      <c r="M27" s="28">
        <f t="shared" si="2"/>
        <v>8672</v>
      </c>
      <c r="N27" s="30">
        <f t="shared" si="3"/>
        <v>11184</v>
      </c>
      <c r="O27" s="22">
        <f t="shared" si="4"/>
        <v>3.5026620732853115</v>
      </c>
      <c r="P27" s="93">
        <f>SQRT((((1-O28)^2)*E28+((2-O28)^2)*F28+((3-O28)^2)*G28+((4-O28)^2)*H28)/I28)</f>
        <v>0.82442880840273758</v>
      </c>
      <c r="Q27" s="31">
        <v>4</v>
      </c>
      <c r="R27" s="32">
        <v>1</v>
      </c>
      <c r="S27" s="31">
        <v>0</v>
      </c>
    </row>
    <row r="28" spans="1:171">
      <c r="A28" s="90"/>
      <c r="B28" s="66" t="s">
        <v>137</v>
      </c>
      <c r="C28" s="67"/>
      <c r="D28" s="12">
        <f>SUM(D27)</f>
        <v>239</v>
      </c>
      <c r="E28" s="12">
        <f>SUM(E27)</f>
        <v>123</v>
      </c>
      <c r="F28" s="12">
        <f>SUM(F27)</f>
        <v>317</v>
      </c>
      <c r="G28" s="12">
        <f>SUM(G27)</f>
        <v>585</v>
      </c>
      <c r="H28" s="12">
        <f>SUM(H27)</f>
        <v>2168</v>
      </c>
      <c r="I28" s="12">
        <f>SUM(E28:H28)</f>
        <v>3193</v>
      </c>
      <c r="J28" s="42">
        <f t="shared" si="8"/>
        <v>123</v>
      </c>
      <c r="K28" s="42">
        <f t="shared" si="0"/>
        <v>634</v>
      </c>
      <c r="L28" s="42">
        <f t="shared" si="1"/>
        <v>1755</v>
      </c>
      <c r="M28" s="42">
        <f t="shared" si="2"/>
        <v>8672</v>
      </c>
      <c r="N28" s="43">
        <f t="shared" si="3"/>
        <v>11184</v>
      </c>
      <c r="O28" s="44">
        <f t="shared" si="4"/>
        <v>3.5026620732853115</v>
      </c>
      <c r="P28" s="93"/>
      <c r="Q28" s="37">
        <f>SUM(Q27)</f>
        <v>4</v>
      </c>
      <c r="R28" s="37">
        <f>SUM(R27)</f>
        <v>1</v>
      </c>
      <c r="S28" s="37">
        <f>SUM(S27)</f>
        <v>0</v>
      </c>
    </row>
    <row r="29" spans="1:17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</row>
    <row r="30" spans="1:171" ht="15" customHeight="1">
      <c r="A30" s="94" t="s">
        <v>150</v>
      </c>
      <c r="B30" s="61" t="s">
        <v>182</v>
      </c>
      <c r="C30" s="4" t="s">
        <v>96</v>
      </c>
      <c r="D30" s="28">
        <v>410</v>
      </c>
      <c r="E30" s="28">
        <v>194</v>
      </c>
      <c r="F30" s="28">
        <v>371</v>
      </c>
      <c r="G30" s="28">
        <v>1187</v>
      </c>
      <c r="H30" s="28">
        <v>5722</v>
      </c>
      <c r="I30" s="27">
        <f t="shared" ref="I30:I35" si="9">SUM(E30:H30)</f>
        <v>7474</v>
      </c>
      <c r="J30" s="28">
        <f t="shared" si="8"/>
        <v>194</v>
      </c>
      <c r="K30" s="28">
        <f t="shared" si="0"/>
        <v>742</v>
      </c>
      <c r="L30" s="28">
        <f t="shared" si="1"/>
        <v>3561</v>
      </c>
      <c r="M30" s="28">
        <f t="shared" si="2"/>
        <v>22888</v>
      </c>
      <c r="N30" s="30">
        <f t="shared" si="3"/>
        <v>27385</v>
      </c>
      <c r="O30" s="22">
        <f t="shared" si="4"/>
        <v>3.6640353224511641</v>
      </c>
      <c r="P30" s="86">
        <f>SQRT((((1-O35)^2)*E35+((2-O35)^2)*F35+((3-O35)^2)*G35+((4-O35)^2)*H35)/I35)</f>
        <v>0.80987742590038991</v>
      </c>
      <c r="Q30" s="31">
        <v>25</v>
      </c>
      <c r="R30" s="32">
        <v>14</v>
      </c>
      <c r="S30" s="31">
        <v>2</v>
      </c>
    </row>
    <row r="31" spans="1:171" ht="15" customHeight="1">
      <c r="A31" s="95"/>
      <c r="B31" s="61" t="s">
        <v>183</v>
      </c>
      <c r="C31" s="4" t="s">
        <v>97</v>
      </c>
      <c r="D31" s="28">
        <v>462</v>
      </c>
      <c r="E31" s="28">
        <v>172</v>
      </c>
      <c r="F31" s="28">
        <v>212</v>
      </c>
      <c r="G31" s="28">
        <v>540</v>
      </c>
      <c r="H31" s="28">
        <v>2598</v>
      </c>
      <c r="I31" s="27">
        <f t="shared" si="9"/>
        <v>3522</v>
      </c>
      <c r="J31" s="28">
        <f t="shared" si="8"/>
        <v>172</v>
      </c>
      <c r="K31" s="28">
        <f t="shared" si="0"/>
        <v>424</v>
      </c>
      <c r="L31" s="28">
        <f t="shared" si="1"/>
        <v>1620</v>
      </c>
      <c r="M31" s="28">
        <f t="shared" si="2"/>
        <v>10392</v>
      </c>
      <c r="N31" s="30">
        <f t="shared" si="3"/>
        <v>12608</v>
      </c>
      <c r="O31" s="22">
        <f t="shared" si="4"/>
        <v>3.5797842135150484</v>
      </c>
      <c r="P31" s="87"/>
      <c r="Q31" s="31">
        <v>8</v>
      </c>
      <c r="R31" s="32">
        <v>14</v>
      </c>
      <c r="S31" s="31">
        <v>1</v>
      </c>
    </row>
    <row r="32" spans="1:171" ht="15" customHeight="1">
      <c r="A32" s="95"/>
      <c r="B32" s="61" t="s">
        <v>184</v>
      </c>
      <c r="C32" s="4" t="s">
        <v>98</v>
      </c>
      <c r="D32" s="28">
        <v>226</v>
      </c>
      <c r="E32" s="28">
        <v>52</v>
      </c>
      <c r="F32" s="28">
        <v>63</v>
      </c>
      <c r="G32" s="28">
        <v>123</v>
      </c>
      <c r="H32" s="28">
        <v>1828</v>
      </c>
      <c r="I32" s="27">
        <f t="shared" si="9"/>
        <v>2066</v>
      </c>
      <c r="J32" s="28">
        <f t="shared" si="8"/>
        <v>52</v>
      </c>
      <c r="K32" s="28">
        <f t="shared" si="0"/>
        <v>126</v>
      </c>
      <c r="L32" s="28">
        <f t="shared" si="1"/>
        <v>369</v>
      </c>
      <c r="M32" s="28">
        <f t="shared" si="2"/>
        <v>7312</v>
      </c>
      <c r="N32" s="30">
        <f t="shared" si="3"/>
        <v>7859</v>
      </c>
      <c r="O32" s="22">
        <f t="shared" si="4"/>
        <v>3.8039690222652469</v>
      </c>
      <c r="P32" s="87"/>
      <c r="Q32" s="31">
        <v>11</v>
      </c>
      <c r="R32" s="32">
        <v>9</v>
      </c>
      <c r="S32" s="31">
        <v>1</v>
      </c>
    </row>
    <row r="33" spans="1:20" ht="15" customHeight="1">
      <c r="A33" s="95"/>
      <c r="B33" s="61" t="s">
        <v>185</v>
      </c>
      <c r="C33" s="3" t="s">
        <v>14</v>
      </c>
      <c r="D33" s="28">
        <v>686</v>
      </c>
      <c r="E33" s="28">
        <v>168</v>
      </c>
      <c r="F33" s="28">
        <v>289</v>
      </c>
      <c r="G33" s="28">
        <v>725</v>
      </c>
      <c r="H33" s="28">
        <v>4012</v>
      </c>
      <c r="I33" s="27">
        <f t="shared" si="9"/>
        <v>5194</v>
      </c>
      <c r="J33" s="28">
        <f t="shared" si="8"/>
        <v>168</v>
      </c>
      <c r="K33" s="28">
        <f t="shared" si="0"/>
        <v>578</v>
      </c>
      <c r="L33" s="28">
        <f t="shared" si="1"/>
        <v>2175</v>
      </c>
      <c r="M33" s="28">
        <f t="shared" si="2"/>
        <v>16048</v>
      </c>
      <c r="N33" s="30">
        <f t="shared" si="3"/>
        <v>18969</v>
      </c>
      <c r="O33" s="22">
        <f t="shared" si="4"/>
        <v>3.6520985752791684</v>
      </c>
      <c r="P33" s="87"/>
      <c r="Q33" s="31">
        <v>25</v>
      </c>
      <c r="R33" s="32">
        <v>24</v>
      </c>
      <c r="S33" s="31">
        <v>6</v>
      </c>
    </row>
    <row r="34" spans="1:20" ht="15" customHeight="1">
      <c r="A34" s="95"/>
      <c r="B34" s="61" t="s">
        <v>186</v>
      </c>
      <c r="C34" s="3" t="s">
        <v>13</v>
      </c>
      <c r="D34" s="28">
        <v>764</v>
      </c>
      <c r="E34" s="28">
        <v>533</v>
      </c>
      <c r="F34" s="28">
        <v>454</v>
      </c>
      <c r="G34" s="28">
        <v>825</v>
      </c>
      <c r="H34" s="28">
        <v>2908</v>
      </c>
      <c r="I34" s="27">
        <f t="shared" si="9"/>
        <v>4720</v>
      </c>
      <c r="J34" s="28">
        <f t="shared" si="8"/>
        <v>533</v>
      </c>
      <c r="K34" s="28">
        <f t="shared" si="0"/>
        <v>908</v>
      </c>
      <c r="L34" s="28">
        <f t="shared" si="1"/>
        <v>2475</v>
      </c>
      <c r="M34" s="28">
        <f t="shared" si="2"/>
        <v>11632</v>
      </c>
      <c r="N34" s="30">
        <f t="shared" si="3"/>
        <v>15548</v>
      </c>
      <c r="O34" s="22">
        <f t="shared" si="4"/>
        <v>3.2940677966101695</v>
      </c>
      <c r="P34" s="87"/>
      <c r="Q34" s="31">
        <v>20</v>
      </c>
      <c r="R34" s="32">
        <v>56</v>
      </c>
      <c r="S34" s="31">
        <v>2</v>
      </c>
    </row>
    <row r="35" spans="1:20">
      <c r="A35" s="96"/>
      <c r="B35" s="68" t="s">
        <v>137</v>
      </c>
      <c r="C35" s="69"/>
      <c r="D35" s="12">
        <f>SUM(D30:D34)</f>
        <v>2548</v>
      </c>
      <c r="E35" s="12">
        <f>SUM(E30:E34)</f>
        <v>1119</v>
      </c>
      <c r="F35" s="12">
        <f>SUM(F30:F34)</f>
        <v>1389</v>
      </c>
      <c r="G35" s="12">
        <f>SUM(G30:G34)</f>
        <v>3400</v>
      </c>
      <c r="H35" s="12">
        <f>SUM(H30:H34)</f>
        <v>17068</v>
      </c>
      <c r="I35" s="12">
        <f t="shared" si="9"/>
        <v>22976</v>
      </c>
      <c r="J35" s="42">
        <f t="shared" si="8"/>
        <v>1119</v>
      </c>
      <c r="K35" s="42">
        <f t="shared" si="0"/>
        <v>2778</v>
      </c>
      <c r="L35" s="42">
        <f t="shared" si="1"/>
        <v>10200</v>
      </c>
      <c r="M35" s="42">
        <f t="shared" si="2"/>
        <v>68272</v>
      </c>
      <c r="N35" s="43">
        <f t="shared" si="3"/>
        <v>82369</v>
      </c>
      <c r="O35" s="44">
        <f t="shared" si="4"/>
        <v>3.5850017409470754</v>
      </c>
      <c r="P35" s="88"/>
      <c r="Q35" s="37">
        <f>SUM(Q30:Q34)</f>
        <v>89</v>
      </c>
      <c r="R35" s="37">
        <f>SUM(R30:R34)</f>
        <v>117</v>
      </c>
      <c r="S35" s="37">
        <f>SUM(S30:S34)</f>
        <v>12</v>
      </c>
    </row>
    <row r="36" spans="1:20" ht="13.5" customHeight="1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20" ht="22.5" customHeight="1">
      <c r="A37" s="90" t="s">
        <v>135</v>
      </c>
      <c r="B37" s="60" t="s">
        <v>187</v>
      </c>
      <c r="C37" s="54" t="s">
        <v>101</v>
      </c>
      <c r="D37" s="28">
        <v>402</v>
      </c>
      <c r="E37" s="28">
        <v>248</v>
      </c>
      <c r="F37" s="28">
        <v>340</v>
      </c>
      <c r="G37" s="28">
        <v>887</v>
      </c>
      <c r="H37" s="28">
        <v>4771</v>
      </c>
      <c r="I37" s="13">
        <f>SUM(E37:H37)</f>
        <v>6246</v>
      </c>
      <c r="J37" s="28">
        <f t="shared" si="8"/>
        <v>248</v>
      </c>
      <c r="K37" s="28">
        <f t="shared" si="0"/>
        <v>680</v>
      </c>
      <c r="L37" s="28">
        <f t="shared" si="1"/>
        <v>2661</v>
      </c>
      <c r="M37" s="28">
        <f t="shared" si="2"/>
        <v>19084</v>
      </c>
      <c r="N37" s="30">
        <f t="shared" si="3"/>
        <v>22673</v>
      </c>
      <c r="O37" s="22">
        <f t="shared" si="4"/>
        <v>3.6300032020493114</v>
      </c>
      <c r="P37" s="93">
        <f>SQRT((((1-O38)^2)*E38+((2-O38)^2)*F38+((3-O38)^2)*G38+((4-O38)^2)*H38)/I38)</f>
        <v>0.76170946746772461</v>
      </c>
      <c r="Q37" s="31">
        <v>59</v>
      </c>
      <c r="R37" s="32">
        <v>32</v>
      </c>
      <c r="S37" s="31">
        <v>1</v>
      </c>
    </row>
    <row r="38" spans="1:20">
      <c r="A38" s="90"/>
      <c r="B38" s="66" t="s">
        <v>137</v>
      </c>
      <c r="C38" s="67"/>
      <c r="D38" s="12">
        <f>SUM(D37)</f>
        <v>402</v>
      </c>
      <c r="E38" s="12">
        <f>SUM(E37)</f>
        <v>248</v>
      </c>
      <c r="F38" s="12">
        <f>SUM(F37)</f>
        <v>340</v>
      </c>
      <c r="G38" s="12">
        <f>SUM(G37)</f>
        <v>887</v>
      </c>
      <c r="H38" s="12">
        <f>SUM(H37)</f>
        <v>4771</v>
      </c>
      <c r="I38" s="12">
        <f>SUM(E38:H38)</f>
        <v>6246</v>
      </c>
      <c r="J38" s="42">
        <f t="shared" si="8"/>
        <v>248</v>
      </c>
      <c r="K38" s="42">
        <f t="shared" si="0"/>
        <v>680</v>
      </c>
      <c r="L38" s="42">
        <f t="shared" si="1"/>
        <v>2661</v>
      </c>
      <c r="M38" s="42">
        <f t="shared" si="2"/>
        <v>19084</v>
      </c>
      <c r="N38" s="43">
        <f t="shared" si="3"/>
        <v>22673</v>
      </c>
      <c r="O38" s="44">
        <f t="shared" si="4"/>
        <v>3.6300032020493114</v>
      </c>
      <c r="P38" s="93"/>
      <c r="Q38" s="37">
        <f>SUM(Q37)</f>
        <v>59</v>
      </c>
      <c r="R38" s="37">
        <f>SUM(R37)</f>
        <v>32</v>
      </c>
      <c r="S38" s="37">
        <f>SUM(S37)</f>
        <v>1</v>
      </c>
    </row>
    <row r="39" spans="1:20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1"/>
    </row>
    <row r="40" spans="1:20" ht="19.5" customHeight="1">
      <c r="A40" s="90" t="s">
        <v>19</v>
      </c>
      <c r="B40" s="60" t="s">
        <v>188</v>
      </c>
      <c r="C40" s="4" t="s">
        <v>20</v>
      </c>
      <c r="D40" s="28">
        <v>718</v>
      </c>
      <c r="E40" s="28">
        <v>577</v>
      </c>
      <c r="F40" s="28">
        <v>688</v>
      </c>
      <c r="G40" s="28">
        <v>1636</v>
      </c>
      <c r="H40" s="28">
        <v>4889</v>
      </c>
      <c r="I40" s="13">
        <f>SUM(E40:H40)</f>
        <v>7790</v>
      </c>
      <c r="J40" s="28">
        <f t="shared" si="8"/>
        <v>577</v>
      </c>
      <c r="K40" s="28">
        <f t="shared" si="0"/>
        <v>1376</v>
      </c>
      <c r="L40" s="28">
        <f t="shared" si="1"/>
        <v>4908</v>
      </c>
      <c r="M40" s="28">
        <f t="shared" si="2"/>
        <v>19556</v>
      </c>
      <c r="N40" s="30">
        <f t="shared" si="3"/>
        <v>26417</v>
      </c>
      <c r="O40" s="22">
        <f t="shared" si="4"/>
        <v>3.391142490372272</v>
      </c>
      <c r="P40" s="93">
        <f>SQRT((((1-O44)^2)*E44+((2-O44)^2)*F44+((3-O44)^2)*G44+((4-O44)^2)*H44)/I44)</f>
        <v>0.95390863734123454</v>
      </c>
      <c r="Q40" s="31">
        <v>56</v>
      </c>
      <c r="R40" s="32">
        <v>74</v>
      </c>
      <c r="S40" s="31">
        <v>8</v>
      </c>
      <c r="T40" s="51"/>
    </row>
    <row r="41" spans="1:20" ht="19.5" customHeight="1">
      <c r="A41" s="90"/>
      <c r="B41" s="60" t="s">
        <v>189</v>
      </c>
      <c r="C41" s="4" t="s">
        <v>21</v>
      </c>
      <c r="D41" s="28">
        <v>178</v>
      </c>
      <c r="E41" s="28">
        <v>550</v>
      </c>
      <c r="F41" s="28">
        <v>554</v>
      </c>
      <c r="G41" s="28">
        <v>1093</v>
      </c>
      <c r="H41" s="28">
        <v>3445</v>
      </c>
      <c r="I41" s="13">
        <f>SUM(E41:H41)</f>
        <v>5642</v>
      </c>
      <c r="J41" s="28">
        <f t="shared" si="8"/>
        <v>550</v>
      </c>
      <c r="K41" s="28">
        <f t="shared" si="0"/>
        <v>1108</v>
      </c>
      <c r="L41" s="28">
        <f t="shared" si="1"/>
        <v>3279</v>
      </c>
      <c r="M41" s="28">
        <f t="shared" si="2"/>
        <v>13780</v>
      </c>
      <c r="N41" s="30">
        <f t="shared" si="3"/>
        <v>18717</v>
      </c>
      <c r="O41" s="22">
        <f t="shared" si="4"/>
        <v>3.3174406238922369</v>
      </c>
      <c r="P41" s="93"/>
      <c r="Q41" s="31">
        <v>39</v>
      </c>
      <c r="R41" s="32">
        <v>45</v>
      </c>
      <c r="S41" s="31">
        <v>2</v>
      </c>
    </row>
    <row r="42" spans="1:20" ht="19.5" customHeight="1">
      <c r="A42" s="90"/>
      <c r="B42" s="60" t="s">
        <v>190</v>
      </c>
      <c r="C42" s="4" t="s">
        <v>156</v>
      </c>
      <c r="D42" s="28">
        <v>262</v>
      </c>
      <c r="E42" s="28">
        <v>513</v>
      </c>
      <c r="F42" s="28">
        <v>354</v>
      </c>
      <c r="G42" s="28">
        <v>771</v>
      </c>
      <c r="H42" s="28">
        <v>2948</v>
      </c>
      <c r="I42" s="50">
        <f>SUM(E42:H42)</f>
        <v>4586</v>
      </c>
      <c r="J42" s="28">
        <f t="shared" si="8"/>
        <v>513</v>
      </c>
      <c r="K42" s="28">
        <f t="shared" si="0"/>
        <v>708</v>
      </c>
      <c r="L42" s="28">
        <f t="shared" si="1"/>
        <v>2313</v>
      </c>
      <c r="M42" s="28">
        <f t="shared" si="2"/>
        <v>11792</v>
      </c>
      <c r="N42" s="30">
        <f t="shared" si="3"/>
        <v>15326</v>
      </c>
      <c r="O42" s="22">
        <f t="shared" si="4"/>
        <v>3.341910161360663</v>
      </c>
      <c r="P42" s="93"/>
      <c r="Q42" s="31">
        <v>34</v>
      </c>
      <c r="R42" s="32">
        <v>46</v>
      </c>
      <c r="S42" s="31">
        <v>2</v>
      </c>
      <c r="T42" s="51"/>
    </row>
    <row r="43" spans="1:20" ht="21" customHeight="1">
      <c r="A43" s="90"/>
      <c r="B43" s="60" t="s">
        <v>191</v>
      </c>
      <c r="C43" s="4" t="s">
        <v>22</v>
      </c>
      <c r="D43" s="28">
        <v>246</v>
      </c>
      <c r="E43" s="28">
        <v>211</v>
      </c>
      <c r="F43" s="28">
        <v>226</v>
      </c>
      <c r="G43" s="28">
        <v>749</v>
      </c>
      <c r="H43" s="28">
        <v>2720</v>
      </c>
      <c r="I43" s="13">
        <f>SUM(E43:H43)</f>
        <v>3906</v>
      </c>
      <c r="J43" s="28">
        <f t="shared" si="8"/>
        <v>211</v>
      </c>
      <c r="K43" s="28">
        <f t="shared" si="0"/>
        <v>452</v>
      </c>
      <c r="L43" s="28">
        <f t="shared" si="1"/>
        <v>2247</v>
      </c>
      <c r="M43" s="28">
        <f t="shared" si="2"/>
        <v>10880</v>
      </c>
      <c r="N43" s="30">
        <f t="shared" si="3"/>
        <v>13790</v>
      </c>
      <c r="O43" s="22">
        <f t="shared" si="4"/>
        <v>3.5304659498207887</v>
      </c>
      <c r="P43" s="93"/>
      <c r="Q43" s="31">
        <v>28</v>
      </c>
      <c r="R43" s="32">
        <v>31</v>
      </c>
      <c r="S43" s="31">
        <v>3</v>
      </c>
    </row>
    <row r="44" spans="1:20" ht="18" customHeight="1">
      <c r="A44" s="90"/>
      <c r="B44" s="66" t="s">
        <v>137</v>
      </c>
      <c r="C44" s="67"/>
      <c r="D44" s="11">
        <f>SUM(D40:D43)</f>
        <v>1404</v>
      </c>
      <c r="E44" s="11">
        <f>SUM(E40:E43)</f>
        <v>1851</v>
      </c>
      <c r="F44" s="11">
        <f>SUM(F40:F43)</f>
        <v>1822</v>
      </c>
      <c r="G44" s="11">
        <f>SUM(G40:G43)</f>
        <v>4249</v>
      </c>
      <c r="H44" s="11">
        <f>SUM(H40:H43)</f>
        <v>14002</v>
      </c>
      <c r="I44" s="11">
        <f>SUM(E44:H44)</f>
        <v>21924</v>
      </c>
      <c r="J44" s="42">
        <f t="shared" si="8"/>
        <v>1851</v>
      </c>
      <c r="K44" s="42">
        <f t="shared" si="0"/>
        <v>3644</v>
      </c>
      <c r="L44" s="42">
        <f t="shared" si="1"/>
        <v>12747</v>
      </c>
      <c r="M44" s="42">
        <f t="shared" si="2"/>
        <v>56008</v>
      </c>
      <c r="N44" s="43">
        <f t="shared" si="3"/>
        <v>74250</v>
      </c>
      <c r="O44" s="44">
        <f t="shared" si="4"/>
        <v>3.3866995073891624</v>
      </c>
      <c r="P44" s="93"/>
      <c r="Q44" s="37">
        <f>SUM(Q40:Q43)</f>
        <v>157</v>
      </c>
      <c r="R44" s="37">
        <f>SUM(R40:R43)</f>
        <v>196</v>
      </c>
      <c r="S44" s="37">
        <f>SUM(S40:S43)</f>
        <v>15</v>
      </c>
      <c r="T44" s="51"/>
    </row>
    <row r="45" spans="1:20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4"/>
    </row>
    <row r="46" spans="1:20" ht="18.75" customHeight="1">
      <c r="A46" s="83" t="s">
        <v>124</v>
      </c>
      <c r="B46" s="8" t="s">
        <v>192</v>
      </c>
      <c r="C46" s="54" t="s">
        <v>157</v>
      </c>
      <c r="D46" s="28">
        <v>213</v>
      </c>
      <c r="E46" s="28">
        <v>27</v>
      </c>
      <c r="F46" s="28">
        <v>43</v>
      </c>
      <c r="G46" s="28">
        <v>61</v>
      </c>
      <c r="H46" s="28">
        <v>616</v>
      </c>
      <c r="I46" s="52">
        <f t="shared" ref="I46:I51" si="10">SUM(E46:H46)</f>
        <v>747</v>
      </c>
      <c r="J46" s="28">
        <f t="shared" si="8"/>
        <v>27</v>
      </c>
      <c r="K46" s="28">
        <f t="shared" si="0"/>
        <v>86</v>
      </c>
      <c r="L46" s="28">
        <f t="shared" si="1"/>
        <v>183</v>
      </c>
      <c r="M46" s="28">
        <f t="shared" si="2"/>
        <v>2464</v>
      </c>
      <c r="N46" s="30">
        <f t="shared" si="3"/>
        <v>2760</v>
      </c>
      <c r="O46" s="22">
        <f t="shared" si="4"/>
        <v>3.6947791164658637</v>
      </c>
      <c r="P46" s="86">
        <f>SQRT((((1-O51)^2)*E51+((2-O51)^2)*F51+((3-O51)^2)*G51+((4-O51)^2)*H51)/I51)</f>
        <v>0.93332576674227508</v>
      </c>
      <c r="Q46" s="31">
        <v>10</v>
      </c>
      <c r="R46" s="32">
        <v>0</v>
      </c>
      <c r="S46" s="31">
        <v>2</v>
      </c>
    </row>
    <row r="47" spans="1:20" ht="18" customHeight="1">
      <c r="A47" s="84"/>
      <c r="B47" s="8" t="s">
        <v>193</v>
      </c>
      <c r="C47" s="54" t="s">
        <v>125</v>
      </c>
      <c r="D47" s="28">
        <v>576</v>
      </c>
      <c r="E47" s="28">
        <v>557</v>
      </c>
      <c r="F47" s="28">
        <v>436</v>
      </c>
      <c r="G47" s="28">
        <v>977</v>
      </c>
      <c r="H47" s="28">
        <v>4606</v>
      </c>
      <c r="I47" s="13">
        <f t="shared" si="10"/>
        <v>6576</v>
      </c>
      <c r="J47" s="28">
        <f t="shared" si="8"/>
        <v>557</v>
      </c>
      <c r="K47" s="28">
        <f t="shared" si="0"/>
        <v>872</v>
      </c>
      <c r="L47" s="28">
        <f t="shared" si="1"/>
        <v>2931</v>
      </c>
      <c r="M47" s="28">
        <f t="shared" si="2"/>
        <v>18424</v>
      </c>
      <c r="N47" s="30">
        <f t="shared" si="3"/>
        <v>22784</v>
      </c>
      <c r="O47" s="22">
        <f t="shared" si="4"/>
        <v>3.4647201946472022</v>
      </c>
      <c r="P47" s="87"/>
      <c r="Q47" s="31">
        <v>41</v>
      </c>
      <c r="R47" s="32">
        <v>52</v>
      </c>
      <c r="S47" s="31">
        <v>11</v>
      </c>
    </row>
    <row r="48" spans="1:20" ht="17.25" customHeight="1">
      <c r="A48" s="84"/>
      <c r="B48" s="8" t="s">
        <v>194</v>
      </c>
      <c r="C48" s="54" t="s">
        <v>126</v>
      </c>
      <c r="D48" s="28">
        <v>702</v>
      </c>
      <c r="E48" s="28">
        <v>760</v>
      </c>
      <c r="F48" s="28">
        <v>837</v>
      </c>
      <c r="G48" s="28">
        <v>1568</v>
      </c>
      <c r="H48" s="28">
        <v>5937</v>
      </c>
      <c r="I48" s="13">
        <f t="shared" si="10"/>
        <v>9102</v>
      </c>
      <c r="J48" s="28">
        <f t="shared" si="8"/>
        <v>760</v>
      </c>
      <c r="K48" s="28">
        <f t="shared" si="0"/>
        <v>1674</v>
      </c>
      <c r="L48" s="28">
        <f t="shared" si="1"/>
        <v>4704</v>
      </c>
      <c r="M48" s="28">
        <f t="shared" si="2"/>
        <v>23748</v>
      </c>
      <c r="N48" s="30">
        <f t="shared" si="3"/>
        <v>30886</v>
      </c>
      <c r="O48" s="22">
        <f>N48/I48</f>
        <v>3.3933201494177103</v>
      </c>
      <c r="P48" s="87"/>
      <c r="Q48" s="31">
        <v>52</v>
      </c>
      <c r="R48" s="32">
        <v>77</v>
      </c>
      <c r="S48" s="31">
        <v>9</v>
      </c>
    </row>
    <row r="49" spans="1:20" ht="18.75" customHeight="1">
      <c r="A49" s="84"/>
      <c r="B49" s="8" t="s">
        <v>195</v>
      </c>
      <c r="C49" s="54" t="s">
        <v>127</v>
      </c>
      <c r="D49" s="28">
        <v>338</v>
      </c>
      <c r="E49" s="28">
        <v>33</v>
      </c>
      <c r="F49" s="28">
        <v>13</v>
      </c>
      <c r="G49" s="28">
        <v>90</v>
      </c>
      <c r="H49" s="28">
        <v>990</v>
      </c>
      <c r="I49" s="13">
        <f t="shared" si="10"/>
        <v>1126</v>
      </c>
      <c r="J49" s="28">
        <f t="shared" si="8"/>
        <v>33</v>
      </c>
      <c r="K49" s="28">
        <f t="shared" si="0"/>
        <v>26</v>
      </c>
      <c r="L49" s="28">
        <f t="shared" si="1"/>
        <v>270</v>
      </c>
      <c r="M49" s="28">
        <f t="shared" si="2"/>
        <v>3960</v>
      </c>
      <c r="N49" s="30">
        <f t="shared" si="3"/>
        <v>4289</v>
      </c>
      <c r="O49" s="22">
        <f t="shared" si="4"/>
        <v>3.8090586145648313</v>
      </c>
      <c r="P49" s="87"/>
      <c r="Q49" s="31">
        <v>6</v>
      </c>
      <c r="R49" s="32">
        <v>6</v>
      </c>
      <c r="S49" s="31">
        <v>1</v>
      </c>
    </row>
    <row r="50" spans="1:20" ht="15.75" customHeight="1">
      <c r="A50" s="84"/>
      <c r="B50" s="8" t="s">
        <v>196</v>
      </c>
      <c r="C50" s="54" t="s">
        <v>128</v>
      </c>
      <c r="D50" s="28">
        <v>328</v>
      </c>
      <c r="E50" s="28">
        <v>250</v>
      </c>
      <c r="F50" s="28">
        <v>180</v>
      </c>
      <c r="G50" s="28">
        <v>400</v>
      </c>
      <c r="H50" s="28">
        <v>2154</v>
      </c>
      <c r="I50" s="13">
        <f t="shared" si="10"/>
        <v>2984</v>
      </c>
      <c r="J50" s="28">
        <f t="shared" si="8"/>
        <v>250</v>
      </c>
      <c r="K50" s="28">
        <f t="shared" si="0"/>
        <v>360</v>
      </c>
      <c r="L50" s="28">
        <f t="shared" si="1"/>
        <v>1200</v>
      </c>
      <c r="M50" s="28">
        <f t="shared" si="2"/>
        <v>8616</v>
      </c>
      <c r="N50" s="30">
        <f t="shared" si="3"/>
        <v>10426</v>
      </c>
      <c r="O50" s="22">
        <f t="shared" si="4"/>
        <v>3.4939678284182305</v>
      </c>
      <c r="P50" s="87"/>
      <c r="Q50" s="31">
        <v>37</v>
      </c>
      <c r="R50" s="32">
        <v>34</v>
      </c>
      <c r="S50" s="31">
        <v>2</v>
      </c>
    </row>
    <row r="51" spans="1:20">
      <c r="A51" s="85"/>
      <c r="B51" s="66" t="s">
        <v>137</v>
      </c>
      <c r="C51" s="67"/>
      <c r="D51" s="14">
        <f>SUM(D47:D50)</f>
        <v>1944</v>
      </c>
      <c r="E51" s="14">
        <f>SUM(E46:E50)</f>
        <v>1627</v>
      </c>
      <c r="F51" s="14">
        <f>SUM(F46:F50)</f>
        <v>1509</v>
      </c>
      <c r="G51" s="14">
        <f>SUM(G46:G50)</f>
        <v>3096</v>
      </c>
      <c r="H51" s="14">
        <f>SUM(H46:H50)</f>
        <v>14303</v>
      </c>
      <c r="I51" s="12">
        <f t="shared" si="10"/>
        <v>20535</v>
      </c>
      <c r="J51" s="42">
        <f t="shared" si="8"/>
        <v>1627</v>
      </c>
      <c r="K51" s="42">
        <f t="shared" si="0"/>
        <v>3018</v>
      </c>
      <c r="L51" s="42">
        <f t="shared" si="1"/>
        <v>9288</v>
      </c>
      <c r="M51" s="42">
        <f t="shared" si="2"/>
        <v>57212</v>
      </c>
      <c r="N51" s="43">
        <f t="shared" si="3"/>
        <v>71145</v>
      </c>
      <c r="O51" s="44">
        <f t="shared" si="4"/>
        <v>3.4645726807888968</v>
      </c>
      <c r="P51" s="88"/>
      <c r="Q51" s="37">
        <f>SUM(Q46:Q50)</f>
        <v>146</v>
      </c>
      <c r="R51" s="37">
        <f>SUM(R46:R50)</f>
        <v>169</v>
      </c>
      <c r="S51" s="37">
        <f>SUM(S46:S50)</f>
        <v>25</v>
      </c>
    </row>
    <row r="52" spans="1:20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4"/>
    </row>
    <row r="53" spans="1:20" ht="22.5" customHeight="1">
      <c r="A53" s="90" t="s">
        <v>23</v>
      </c>
      <c r="B53" s="60" t="s">
        <v>291</v>
      </c>
      <c r="C53" s="53" t="s">
        <v>24</v>
      </c>
      <c r="D53" s="28">
        <v>816</v>
      </c>
      <c r="E53" s="28">
        <v>577</v>
      </c>
      <c r="F53" s="28">
        <v>640</v>
      </c>
      <c r="G53" s="28">
        <v>1448</v>
      </c>
      <c r="H53" s="28">
        <v>7127</v>
      </c>
      <c r="I53" s="13">
        <f>SUM(E53:H53)</f>
        <v>9792</v>
      </c>
      <c r="J53" s="28">
        <f t="shared" si="8"/>
        <v>577</v>
      </c>
      <c r="K53" s="28">
        <f t="shared" si="0"/>
        <v>1280</v>
      </c>
      <c r="L53" s="28">
        <f t="shared" si="1"/>
        <v>4344</v>
      </c>
      <c r="M53" s="28">
        <f t="shared" si="2"/>
        <v>28508</v>
      </c>
      <c r="N53" s="30">
        <f t="shared" si="3"/>
        <v>34709</v>
      </c>
      <c r="O53" s="22">
        <f t="shared" si="4"/>
        <v>3.5446282679738563</v>
      </c>
      <c r="P53" s="93">
        <f>SQRT((((1-O54)^2)*E54+((2-O54)^2)*F54+((3-O54)^2)*G54+((4-O54)^2)*H54)/I54)</f>
        <v>0.85573430077019064</v>
      </c>
      <c r="Q53" s="31">
        <v>97</v>
      </c>
      <c r="R53" s="32">
        <v>56</v>
      </c>
      <c r="S53" s="31">
        <v>9</v>
      </c>
    </row>
    <row r="54" spans="1:20" ht="18" customHeight="1">
      <c r="A54" s="90"/>
      <c r="B54" s="66" t="s">
        <v>137</v>
      </c>
      <c r="C54" s="67"/>
      <c r="D54" s="11">
        <f>SUM(D53)</f>
        <v>816</v>
      </c>
      <c r="E54" s="11">
        <f>SUM(E53)</f>
        <v>577</v>
      </c>
      <c r="F54" s="11">
        <f>SUM(F53)</f>
        <v>640</v>
      </c>
      <c r="G54" s="11">
        <f>SUM(G53)</f>
        <v>1448</v>
      </c>
      <c r="H54" s="11">
        <f>SUM(H53)</f>
        <v>7127</v>
      </c>
      <c r="I54" s="11">
        <f>SUM(E54:H54)</f>
        <v>9792</v>
      </c>
      <c r="J54" s="42">
        <f t="shared" si="8"/>
        <v>577</v>
      </c>
      <c r="K54" s="42">
        <f t="shared" si="0"/>
        <v>1280</v>
      </c>
      <c r="L54" s="42">
        <f t="shared" si="1"/>
        <v>4344</v>
      </c>
      <c r="M54" s="42">
        <f t="shared" si="2"/>
        <v>28508</v>
      </c>
      <c r="N54" s="43">
        <f t="shared" si="3"/>
        <v>34709</v>
      </c>
      <c r="O54" s="44">
        <f t="shared" si="4"/>
        <v>3.5446282679738563</v>
      </c>
      <c r="P54" s="93"/>
      <c r="Q54" s="37">
        <f>SUM(Q53)</f>
        <v>97</v>
      </c>
      <c r="R54" s="37">
        <f>SUM(R53)</f>
        <v>56</v>
      </c>
      <c r="S54" s="37">
        <f>SUM(S53)</f>
        <v>9</v>
      </c>
      <c r="T54" s="51"/>
    </row>
    <row r="55" spans="1:20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4"/>
    </row>
    <row r="56" spans="1:20" ht="24" customHeight="1">
      <c r="A56" s="91" t="s">
        <v>25</v>
      </c>
      <c r="B56" s="8" t="s">
        <v>197</v>
      </c>
      <c r="C56" s="54" t="s">
        <v>26</v>
      </c>
      <c r="D56" s="28">
        <v>371</v>
      </c>
      <c r="E56" s="28">
        <v>217</v>
      </c>
      <c r="F56" s="28">
        <v>274</v>
      </c>
      <c r="G56" s="28">
        <v>902</v>
      </c>
      <c r="H56" s="28">
        <v>4968</v>
      </c>
      <c r="I56" s="13">
        <f>SUM(E56:H56)</f>
        <v>6361</v>
      </c>
      <c r="J56" s="28">
        <f t="shared" si="8"/>
        <v>217</v>
      </c>
      <c r="K56" s="28">
        <f t="shared" si="0"/>
        <v>548</v>
      </c>
      <c r="L56" s="28">
        <f t="shared" si="1"/>
        <v>2706</v>
      </c>
      <c r="M56" s="28">
        <f t="shared" si="2"/>
        <v>19872</v>
      </c>
      <c r="N56" s="30">
        <f t="shared" si="3"/>
        <v>23343</v>
      </c>
      <c r="O56" s="22">
        <f t="shared" si="4"/>
        <v>3.6697060210658701</v>
      </c>
      <c r="P56" s="93">
        <f>SQRT((((1-O58)^2)*E58+((2-O58)^2)*F58+((3-O58)^2)*G58+((4-O58)^2)*H58)/I58)</f>
        <v>0.75805743884373411</v>
      </c>
      <c r="Q56" s="31">
        <v>65</v>
      </c>
      <c r="R56" s="32">
        <v>18</v>
      </c>
      <c r="S56" s="31">
        <v>9</v>
      </c>
    </row>
    <row r="57" spans="1:20" ht="30" customHeight="1">
      <c r="A57" s="91"/>
      <c r="B57" s="8" t="s">
        <v>198</v>
      </c>
      <c r="C57" s="54" t="s">
        <v>27</v>
      </c>
      <c r="D57" s="28">
        <v>858</v>
      </c>
      <c r="E57" s="28">
        <v>527</v>
      </c>
      <c r="F57" s="28">
        <v>686</v>
      </c>
      <c r="G57" s="28">
        <v>1645</v>
      </c>
      <c r="H57" s="28">
        <v>9340</v>
      </c>
      <c r="I57" s="13">
        <f>SUM(E57:H57)</f>
        <v>12198</v>
      </c>
      <c r="J57" s="28">
        <f t="shared" si="8"/>
        <v>527</v>
      </c>
      <c r="K57" s="28">
        <f t="shared" si="0"/>
        <v>1372</v>
      </c>
      <c r="L57" s="28">
        <f t="shared" si="1"/>
        <v>4935</v>
      </c>
      <c r="M57" s="28">
        <f t="shared" si="2"/>
        <v>37360</v>
      </c>
      <c r="N57" s="30">
        <f t="shared" si="3"/>
        <v>44194</v>
      </c>
      <c r="O57" s="22">
        <f t="shared" si="4"/>
        <v>3.6230529595015577</v>
      </c>
      <c r="P57" s="93"/>
      <c r="Q57" s="31">
        <v>103</v>
      </c>
      <c r="R57" s="32">
        <v>55</v>
      </c>
      <c r="S57" s="31">
        <v>8</v>
      </c>
    </row>
    <row r="58" spans="1:20" ht="15" customHeight="1">
      <c r="A58" s="91"/>
      <c r="B58" s="66" t="s">
        <v>137</v>
      </c>
      <c r="C58" s="67"/>
      <c r="D58" s="11">
        <f>SUM(D56:D57)</f>
        <v>1229</v>
      </c>
      <c r="E58" s="11">
        <f>SUM(E56:E57)</f>
        <v>744</v>
      </c>
      <c r="F58" s="11">
        <f>SUM(F56:F57)</f>
        <v>960</v>
      </c>
      <c r="G58" s="11">
        <f>SUM(G56:G57)</f>
        <v>2547</v>
      </c>
      <c r="H58" s="11">
        <f>SUM(H56:H57)</f>
        <v>14308</v>
      </c>
      <c r="I58" s="11">
        <f>SUM(E58:H58)</f>
        <v>18559</v>
      </c>
      <c r="J58" s="42">
        <f t="shared" si="8"/>
        <v>744</v>
      </c>
      <c r="K58" s="42">
        <f t="shared" si="0"/>
        <v>1920</v>
      </c>
      <c r="L58" s="42">
        <f t="shared" si="1"/>
        <v>7641</v>
      </c>
      <c r="M58" s="42">
        <f t="shared" si="2"/>
        <v>57232</v>
      </c>
      <c r="N58" s="43">
        <f t="shared" si="3"/>
        <v>67537</v>
      </c>
      <c r="O58" s="44">
        <f t="shared" si="4"/>
        <v>3.6390430518885717</v>
      </c>
      <c r="P58" s="93"/>
      <c r="Q58" s="37">
        <f>SUM(Q56:Q57)</f>
        <v>168</v>
      </c>
      <c r="R58" s="37">
        <f>SUM(R56:R57)</f>
        <v>73</v>
      </c>
      <c r="S58" s="37">
        <f>SUM(S56:S57)</f>
        <v>17</v>
      </c>
    </row>
    <row r="59" spans="1:20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4"/>
    </row>
    <row r="60" spans="1:20" ht="22.5" customHeight="1">
      <c r="A60" s="91" t="s">
        <v>28</v>
      </c>
      <c r="B60" s="8" t="s">
        <v>199</v>
      </c>
      <c r="C60" s="54" t="s">
        <v>29</v>
      </c>
      <c r="D60" s="28">
        <v>716</v>
      </c>
      <c r="E60" s="28">
        <v>106</v>
      </c>
      <c r="F60" s="28">
        <v>194</v>
      </c>
      <c r="G60" s="28">
        <v>584</v>
      </c>
      <c r="H60" s="28">
        <v>4460</v>
      </c>
      <c r="I60" s="13">
        <f>SUM(E60:H60)</f>
        <v>5344</v>
      </c>
      <c r="J60" s="28">
        <f t="shared" si="8"/>
        <v>106</v>
      </c>
      <c r="K60" s="28">
        <f t="shared" si="0"/>
        <v>388</v>
      </c>
      <c r="L60" s="28">
        <f t="shared" si="1"/>
        <v>1752</v>
      </c>
      <c r="M60" s="28">
        <f t="shared" si="2"/>
        <v>17840</v>
      </c>
      <c r="N60" s="30">
        <f t="shared" si="3"/>
        <v>20086</v>
      </c>
      <c r="O60" s="22">
        <f t="shared" si="4"/>
        <v>3.7586077844311379</v>
      </c>
      <c r="P60" s="93">
        <f>SQRT((((1-O63)^2)*E63+((2-O63)^2)*F63+((3-O63)^2)*G63+((4-O63)^2)*H63)/I63)</f>
        <v>0.66711560211820176</v>
      </c>
      <c r="Q60" s="31">
        <v>34</v>
      </c>
      <c r="R60" s="32">
        <v>40</v>
      </c>
      <c r="S60" s="31">
        <v>4</v>
      </c>
    </row>
    <row r="61" spans="1:20" ht="26.25" customHeight="1">
      <c r="A61" s="91"/>
      <c r="B61" s="8" t="s">
        <v>200</v>
      </c>
      <c r="C61" s="54" t="s">
        <v>160</v>
      </c>
      <c r="D61" s="28">
        <v>844</v>
      </c>
      <c r="E61" s="28">
        <v>254</v>
      </c>
      <c r="F61" s="28">
        <v>254</v>
      </c>
      <c r="G61" s="28">
        <v>589</v>
      </c>
      <c r="H61" s="28">
        <v>5223</v>
      </c>
      <c r="I61" s="13">
        <f>SUM(E61:H61)</f>
        <v>6320</v>
      </c>
      <c r="J61" s="28">
        <f t="shared" si="8"/>
        <v>254</v>
      </c>
      <c r="K61" s="28">
        <f t="shared" si="0"/>
        <v>508</v>
      </c>
      <c r="L61" s="28">
        <f t="shared" si="1"/>
        <v>1767</v>
      </c>
      <c r="M61" s="28">
        <f t="shared" si="2"/>
        <v>20892</v>
      </c>
      <c r="N61" s="30">
        <f t="shared" si="3"/>
        <v>23421</v>
      </c>
      <c r="O61" s="22">
        <f t="shared" si="4"/>
        <v>3.7058544303797469</v>
      </c>
      <c r="P61" s="93"/>
      <c r="Q61" s="31">
        <v>67</v>
      </c>
      <c r="R61" s="32">
        <v>54</v>
      </c>
      <c r="S61" s="31">
        <v>2</v>
      </c>
    </row>
    <row r="62" spans="1:20" ht="21" customHeight="1">
      <c r="A62" s="91"/>
      <c r="B62" s="8" t="s">
        <v>201</v>
      </c>
      <c r="C62" s="54" t="s">
        <v>30</v>
      </c>
      <c r="D62" s="28">
        <v>226</v>
      </c>
      <c r="E62" s="28">
        <v>23</v>
      </c>
      <c r="F62" s="28">
        <v>109</v>
      </c>
      <c r="G62" s="28">
        <v>264</v>
      </c>
      <c r="H62" s="28">
        <v>1682</v>
      </c>
      <c r="I62" s="13">
        <f>SUM(E62:H62)</f>
        <v>2078</v>
      </c>
      <c r="J62" s="28">
        <f t="shared" si="8"/>
        <v>23</v>
      </c>
      <c r="K62" s="28">
        <f t="shared" si="0"/>
        <v>218</v>
      </c>
      <c r="L62" s="28">
        <f t="shared" si="1"/>
        <v>792</v>
      </c>
      <c r="M62" s="28">
        <f t="shared" si="2"/>
        <v>6728</v>
      </c>
      <c r="N62" s="30">
        <f t="shared" si="3"/>
        <v>7761</v>
      </c>
      <c r="O62" s="22">
        <f t="shared" si="4"/>
        <v>3.7348411934552455</v>
      </c>
      <c r="P62" s="93"/>
      <c r="Q62" s="31">
        <v>15</v>
      </c>
      <c r="R62" s="32">
        <v>10</v>
      </c>
      <c r="S62" s="31">
        <v>1</v>
      </c>
    </row>
    <row r="63" spans="1:20">
      <c r="A63" s="91"/>
      <c r="B63" s="66" t="s">
        <v>137</v>
      </c>
      <c r="C63" s="67"/>
      <c r="D63" s="11">
        <f>SUM(D60:D62)</f>
        <v>1786</v>
      </c>
      <c r="E63" s="11">
        <f>SUM(E60:E62)</f>
        <v>383</v>
      </c>
      <c r="F63" s="11">
        <f>SUM(F60:F62)</f>
        <v>557</v>
      </c>
      <c r="G63" s="11">
        <f>SUM(G60:G62)</f>
        <v>1437</v>
      </c>
      <c r="H63" s="11">
        <f>SUM(H60:H62)</f>
        <v>11365</v>
      </c>
      <c r="I63" s="11">
        <f>SUM(E63:H63)</f>
        <v>13742</v>
      </c>
      <c r="J63" s="42">
        <f t="shared" si="8"/>
        <v>383</v>
      </c>
      <c r="K63" s="42">
        <f t="shared" si="0"/>
        <v>1114</v>
      </c>
      <c r="L63" s="42">
        <f t="shared" si="1"/>
        <v>4311</v>
      </c>
      <c r="M63" s="42">
        <f t="shared" si="2"/>
        <v>45460</v>
      </c>
      <c r="N63" s="43">
        <f t="shared" si="3"/>
        <v>51268</v>
      </c>
      <c r="O63" s="44">
        <f t="shared" si="4"/>
        <v>3.7307524377819821</v>
      </c>
      <c r="P63" s="93"/>
      <c r="Q63" s="37">
        <f>SUM(Q60:Q62)</f>
        <v>116</v>
      </c>
      <c r="R63" s="37">
        <f>SUM(R60:R62)</f>
        <v>104</v>
      </c>
      <c r="S63" s="37">
        <f>SUM(S60:S62)</f>
        <v>7</v>
      </c>
    </row>
    <row r="64" spans="1:20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4"/>
    </row>
    <row r="65" spans="1:20" ht="18.75" customHeight="1">
      <c r="A65" s="91" t="s">
        <v>144</v>
      </c>
      <c r="B65" s="8" t="s">
        <v>252</v>
      </c>
      <c r="C65" s="53" t="s">
        <v>131</v>
      </c>
      <c r="D65" s="28">
        <v>12</v>
      </c>
      <c r="E65" s="28">
        <v>0</v>
      </c>
      <c r="F65" s="28">
        <v>0</v>
      </c>
      <c r="G65" s="28">
        <v>5</v>
      </c>
      <c r="H65" s="28">
        <v>115</v>
      </c>
      <c r="I65" s="13">
        <f>SUM(E65:H65)</f>
        <v>120</v>
      </c>
      <c r="J65" s="28">
        <f t="shared" si="8"/>
        <v>0</v>
      </c>
      <c r="K65" s="28">
        <f t="shared" si="0"/>
        <v>0</v>
      </c>
      <c r="L65" s="28">
        <f t="shared" si="1"/>
        <v>15</v>
      </c>
      <c r="M65" s="28">
        <f t="shared" si="2"/>
        <v>460</v>
      </c>
      <c r="N65" s="30">
        <f t="shared" si="3"/>
        <v>475</v>
      </c>
      <c r="O65" s="22">
        <f t="shared" si="4"/>
        <v>3.9583333333333335</v>
      </c>
      <c r="P65" s="93">
        <f>SQRT((((1-O69)^2)*E69+((2-O69)^2)*F69+((3-O69)^2)*G69+((4-O69)^2)*H69)/I69)</f>
        <v>0.71019480940220148</v>
      </c>
      <c r="Q65" s="31">
        <v>3</v>
      </c>
      <c r="R65" s="32">
        <v>0</v>
      </c>
      <c r="S65" s="31">
        <v>0</v>
      </c>
    </row>
    <row r="66" spans="1:20" ht="15" customHeight="1">
      <c r="A66" s="91"/>
      <c r="B66" s="8" t="s">
        <v>202</v>
      </c>
      <c r="C66" s="53" t="s">
        <v>129</v>
      </c>
      <c r="D66" s="28">
        <v>1756</v>
      </c>
      <c r="E66" s="28">
        <v>166</v>
      </c>
      <c r="F66" s="28">
        <v>239</v>
      </c>
      <c r="G66" s="28">
        <v>656</v>
      </c>
      <c r="H66" s="28">
        <v>3759</v>
      </c>
      <c r="I66" s="13">
        <f>SUM(E66:H66)</f>
        <v>4820</v>
      </c>
      <c r="J66" s="28">
        <f t="shared" si="8"/>
        <v>166</v>
      </c>
      <c r="K66" s="28">
        <f t="shared" si="0"/>
        <v>478</v>
      </c>
      <c r="L66" s="28">
        <f t="shared" si="1"/>
        <v>1968</v>
      </c>
      <c r="M66" s="28">
        <f t="shared" si="2"/>
        <v>15036</v>
      </c>
      <c r="N66" s="30">
        <f t="shared" si="3"/>
        <v>17648</v>
      </c>
      <c r="O66" s="22">
        <f t="shared" si="4"/>
        <v>3.6614107883817426</v>
      </c>
      <c r="P66" s="93"/>
      <c r="Q66" s="31">
        <v>17</v>
      </c>
      <c r="R66" s="32">
        <v>29</v>
      </c>
      <c r="S66" s="31">
        <v>5</v>
      </c>
    </row>
    <row r="67" spans="1:20" ht="15" customHeight="1">
      <c r="A67" s="91"/>
      <c r="B67" s="8" t="s">
        <v>203</v>
      </c>
      <c r="C67" s="53" t="s">
        <v>130</v>
      </c>
      <c r="D67" s="28">
        <v>76</v>
      </c>
      <c r="E67" s="28">
        <v>1</v>
      </c>
      <c r="F67" s="28">
        <v>5</v>
      </c>
      <c r="G67" s="28">
        <v>72</v>
      </c>
      <c r="H67" s="28">
        <v>230</v>
      </c>
      <c r="I67" s="13">
        <f>SUM(E67:H67)</f>
        <v>308</v>
      </c>
      <c r="J67" s="28">
        <f t="shared" si="8"/>
        <v>1</v>
      </c>
      <c r="K67" s="28">
        <f t="shared" si="0"/>
        <v>10</v>
      </c>
      <c r="L67" s="28">
        <f t="shared" si="1"/>
        <v>216</v>
      </c>
      <c r="M67" s="28">
        <f t="shared" si="2"/>
        <v>920</v>
      </c>
      <c r="N67" s="30">
        <f t="shared" si="3"/>
        <v>1147</v>
      </c>
      <c r="O67" s="22">
        <f t="shared" si="4"/>
        <v>3.7240259740259742</v>
      </c>
      <c r="P67" s="93"/>
      <c r="Q67" s="31">
        <v>0</v>
      </c>
      <c r="R67" s="32">
        <v>1</v>
      </c>
      <c r="S67" s="31">
        <v>1</v>
      </c>
    </row>
    <row r="68" spans="1:20" ht="16.5" customHeight="1">
      <c r="A68" s="91"/>
      <c r="B68" s="8" t="s">
        <v>204</v>
      </c>
      <c r="C68" s="53" t="s">
        <v>132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13">
        <f>SUM(E68:H68)</f>
        <v>0</v>
      </c>
      <c r="J68" s="28">
        <f t="shared" si="8"/>
        <v>0</v>
      </c>
      <c r="K68" s="28">
        <f t="shared" si="0"/>
        <v>0</v>
      </c>
      <c r="L68" s="28">
        <f t="shared" si="1"/>
        <v>0</v>
      </c>
      <c r="M68" s="28">
        <f t="shared" si="2"/>
        <v>0</v>
      </c>
      <c r="N68" s="30">
        <f t="shared" si="3"/>
        <v>0</v>
      </c>
      <c r="O68" s="22">
        <v>0</v>
      </c>
      <c r="P68" s="93"/>
      <c r="Q68" s="31">
        <v>0</v>
      </c>
      <c r="R68" s="32">
        <v>0</v>
      </c>
      <c r="S68" s="31">
        <v>0</v>
      </c>
    </row>
    <row r="69" spans="1:20">
      <c r="A69" s="91"/>
      <c r="B69" s="66" t="s">
        <v>137</v>
      </c>
      <c r="C69" s="67"/>
      <c r="D69" s="14">
        <f>SUM(D65:D68)</f>
        <v>1844</v>
      </c>
      <c r="E69" s="14">
        <f>SUM(E65:E68)</f>
        <v>167</v>
      </c>
      <c r="F69" s="14">
        <f>SUM(F65:F68)</f>
        <v>244</v>
      </c>
      <c r="G69" s="14">
        <f>SUM(G65:G68)</f>
        <v>733</v>
      </c>
      <c r="H69" s="14">
        <f>SUM(H65:H68)</f>
        <v>4104</v>
      </c>
      <c r="I69" s="12">
        <f>SUM(E69:H69)</f>
        <v>5248</v>
      </c>
      <c r="J69" s="42">
        <f t="shared" si="8"/>
        <v>167</v>
      </c>
      <c r="K69" s="42">
        <f t="shared" si="0"/>
        <v>488</v>
      </c>
      <c r="L69" s="42">
        <f t="shared" si="1"/>
        <v>2199</v>
      </c>
      <c r="M69" s="42">
        <f t="shared" si="2"/>
        <v>16416</v>
      </c>
      <c r="N69" s="43">
        <f t="shared" si="3"/>
        <v>19270</v>
      </c>
      <c r="O69" s="44">
        <f t="shared" si="4"/>
        <v>3.671875</v>
      </c>
      <c r="P69" s="93"/>
      <c r="Q69" s="37">
        <f>SUM(Q65:Q68)</f>
        <v>20</v>
      </c>
      <c r="R69" s="37">
        <f>SUM(R65:R68)</f>
        <v>30</v>
      </c>
      <c r="S69" s="37">
        <f>SUM(S65:S68)</f>
        <v>6</v>
      </c>
    </row>
    <row r="70" spans="1:20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4"/>
    </row>
    <row r="71" spans="1:20" ht="18" customHeight="1">
      <c r="A71" s="97" t="s">
        <v>292</v>
      </c>
      <c r="B71" s="8" t="s">
        <v>208</v>
      </c>
      <c r="C71" s="53" t="s">
        <v>209</v>
      </c>
      <c r="D71" s="28">
        <v>309</v>
      </c>
      <c r="E71" s="28">
        <v>128</v>
      </c>
      <c r="F71" s="28">
        <v>141</v>
      </c>
      <c r="G71" s="28">
        <v>417</v>
      </c>
      <c r="H71" s="28">
        <v>3541</v>
      </c>
      <c r="I71" s="13">
        <f>SUM(E71:H71)</f>
        <v>4227</v>
      </c>
      <c r="J71" s="28">
        <f t="shared" si="8"/>
        <v>128</v>
      </c>
      <c r="K71" s="28">
        <f t="shared" si="0"/>
        <v>282</v>
      </c>
      <c r="L71" s="28">
        <f t="shared" si="1"/>
        <v>1251</v>
      </c>
      <c r="M71" s="28">
        <f t="shared" si="2"/>
        <v>14164</v>
      </c>
      <c r="N71" s="30">
        <f t="shared" si="3"/>
        <v>15825</v>
      </c>
      <c r="O71" s="22">
        <f t="shared" si="4"/>
        <v>3.7437899219304471</v>
      </c>
      <c r="P71" s="93">
        <f>SQRT((((1-O73)^2)*E73+((2-O73)^2)*F73+((3-O73)^2)*G73+((4-O73)^2)*H73)/I73)</f>
        <v>0.65371227109134489</v>
      </c>
      <c r="Q71" s="31">
        <v>32</v>
      </c>
      <c r="R71" s="32">
        <v>42</v>
      </c>
      <c r="S71" s="31">
        <v>0</v>
      </c>
      <c r="T71" s="51"/>
    </row>
    <row r="72" spans="1:20" ht="18.75" customHeight="1">
      <c r="A72" s="98"/>
      <c r="B72" s="8" t="s">
        <v>210</v>
      </c>
      <c r="C72" s="53" t="s">
        <v>31</v>
      </c>
      <c r="D72" s="28">
        <v>546</v>
      </c>
      <c r="E72" s="28">
        <v>80</v>
      </c>
      <c r="F72" s="28">
        <v>139</v>
      </c>
      <c r="G72" s="28">
        <v>431</v>
      </c>
      <c r="H72" s="28">
        <v>2860</v>
      </c>
      <c r="I72" s="13">
        <f>SUM(E72:H72)</f>
        <v>3510</v>
      </c>
      <c r="J72" s="28">
        <f t="shared" si="8"/>
        <v>80</v>
      </c>
      <c r="K72" s="28">
        <f t="shared" si="0"/>
        <v>278</v>
      </c>
      <c r="L72" s="28">
        <f t="shared" si="1"/>
        <v>1293</v>
      </c>
      <c r="M72" s="28">
        <f t="shared" si="2"/>
        <v>11440</v>
      </c>
      <c r="N72" s="30">
        <f t="shared" si="3"/>
        <v>13091</v>
      </c>
      <c r="O72" s="22">
        <f t="shared" si="4"/>
        <v>3.7296296296296299</v>
      </c>
      <c r="P72" s="93"/>
      <c r="Q72" s="31">
        <v>11</v>
      </c>
      <c r="R72" s="32">
        <v>34</v>
      </c>
      <c r="S72" s="31">
        <v>3</v>
      </c>
      <c r="T72" s="51"/>
    </row>
    <row r="73" spans="1:20">
      <c r="A73" s="99"/>
      <c r="B73" s="66" t="s">
        <v>137</v>
      </c>
      <c r="C73" s="67"/>
      <c r="D73" s="12">
        <f>SUM(D71:D72)</f>
        <v>855</v>
      </c>
      <c r="E73" s="12">
        <f>SUM(E71:E72)</f>
        <v>208</v>
      </c>
      <c r="F73" s="12">
        <f>SUM(F71:F72)</f>
        <v>280</v>
      </c>
      <c r="G73" s="12">
        <f>SUM(G71:G72)</f>
        <v>848</v>
      </c>
      <c r="H73" s="12">
        <f>SUM(H71:H72)</f>
        <v>6401</v>
      </c>
      <c r="I73" s="12">
        <f>SUM(E73:H73)</f>
        <v>7737</v>
      </c>
      <c r="J73" s="42">
        <f t="shared" si="8"/>
        <v>208</v>
      </c>
      <c r="K73" s="42">
        <f t="shared" ref="K73" si="11">F73*2</f>
        <v>560</v>
      </c>
      <c r="L73" s="42">
        <f t="shared" ref="L73" si="12">G73*3</f>
        <v>2544</v>
      </c>
      <c r="M73" s="42">
        <f t="shared" ref="M73" si="13">H73*4</f>
        <v>25604</v>
      </c>
      <c r="N73" s="43">
        <f t="shared" ref="N73" si="14">SUM(J73:M73)</f>
        <v>28916</v>
      </c>
      <c r="O73" s="44">
        <f t="shared" ref="O73" si="15">N73/I73</f>
        <v>3.7373659040971954</v>
      </c>
      <c r="P73" s="93"/>
      <c r="Q73" s="37">
        <f>SUM(Q71:Q72)</f>
        <v>43</v>
      </c>
      <c r="R73" s="37">
        <f>SUM(R71:R72)</f>
        <v>76</v>
      </c>
      <c r="S73" s="37">
        <f>SUM(S71:S72)</f>
        <v>3</v>
      </c>
    </row>
    <row r="74" spans="1:20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4"/>
    </row>
    <row r="75" spans="1:20" ht="19.5" customHeight="1">
      <c r="A75" s="90" t="s">
        <v>32</v>
      </c>
      <c r="B75" s="60" t="s">
        <v>205</v>
      </c>
      <c r="C75" s="54" t="s">
        <v>33</v>
      </c>
      <c r="D75" s="28">
        <v>970</v>
      </c>
      <c r="E75" s="28">
        <v>105</v>
      </c>
      <c r="F75" s="28">
        <v>103</v>
      </c>
      <c r="G75" s="28">
        <v>332</v>
      </c>
      <c r="H75" s="28">
        <v>1898</v>
      </c>
      <c r="I75" s="13">
        <f>SUM(E75:H75)</f>
        <v>2438</v>
      </c>
      <c r="J75" s="28">
        <f t="shared" si="8"/>
        <v>105</v>
      </c>
      <c r="K75" s="28">
        <f t="shared" ref="K75:K77" si="16">F75*2</f>
        <v>206</v>
      </c>
      <c r="L75" s="28">
        <f t="shared" ref="L75:L77" si="17">G75*3</f>
        <v>996</v>
      </c>
      <c r="M75" s="28">
        <f t="shared" ref="M75:M77" si="18">H75*4</f>
        <v>7592</v>
      </c>
      <c r="N75" s="30">
        <f t="shared" ref="N75:N77" si="19">SUM(J75:M75)</f>
        <v>8899</v>
      </c>
      <c r="O75" s="22">
        <f t="shared" ref="O75:O77" si="20">N75/I75</f>
        <v>3.6501230516817063</v>
      </c>
      <c r="P75" s="93">
        <f>SQRT((((1-O77)^2)*E77+((2-O77)^2)*F77+((3-O77)^2)*G77+((4-O77)^2)*H77)/I77)</f>
        <v>0.71448372512039937</v>
      </c>
      <c r="Q75" s="31">
        <v>3</v>
      </c>
      <c r="R75" s="32">
        <v>26</v>
      </c>
      <c r="S75" s="31">
        <v>11</v>
      </c>
    </row>
    <row r="76" spans="1:20" ht="18" customHeight="1">
      <c r="A76" s="90"/>
      <c r="B76" s="60" t="s">
        <v>206</v>
      </c>
      <c r="C76" s="54" t="s">
        <v>34</v>
      </c>
      <c r="D76" s="28">
        <v>598</v>
      </c>
      <c r="E76" s="28">
        <v>53</v>
      </c>
      <c r="F76" s="28">
        <v>105</v>
      </c>
      <c r="G76" s="28">
        <v>258</v>
      </c>
      <c r="H76" s="28">
        <v>1794</v>
      </c>
      <c r="I76" s="13">
        <f>SUM(E76:H76)</f>
        <v>2210</v>
      </c>
      <c r="J76" s="28">
        <f t="shared" si="8"/>
        <v>53</v>
      </c>
      <c r="K76" s="28">
        <f t="shared" si="16"/>
        <v>210</v>
      </c>
      <c r="L76" s="28">
        <f t="shared" si="17"/>
        <v>774</v>
      </c>
      <c r="M76" s="28">
        <f t="shared" si="18"/>
        <v>7176</v>
      </c>
      <c r="N76" s="30">
        <f t="shared" si="19"/>
        <v>8213</v>
      </c>
      <c r="O76" s="22">
        <f t="shared" si="20"/>
        <v>3.7162895927601811</v>
      </c>
      <c r="P76" s="93"/>
      <c r="Q76" s="31">
        <v>6</v>
      </c>
      <c r="R76" s="32">
        <v>9</v>
      </c>
      <c r="S76" s="31">
        <v>4</v>
      </c>
    </row>
    <row r="77" spans="1:20">
      <c r="A77" s="90"/>
      <c r="B77" s="66" t="s">
        <v>137</v>
      </c>
      <c r="C77" s="67"/>
      <c r="D77" s="12">
        <f>SUM(D75:D76)</f>
        <v>1568</v>
      </c>
      <c r="E77" s="12">
        <f>SUM(E75:E76)</f>
        <v>158</v>
      </c>
      <c r="F77" s="12">
        <f>SUM(F75:F76)</f>
        <v>208</v>
      </c>
      <c r="G77" s="12">
        <f>SUM(G75:G76)</f>
        <v>590</v>
      </c>
      <c r="H77" s="12">
        <f>SUM(H75:H76)</f>
        <v>3692</v>
      </c>
      <c r="I77" s="12">
        <f>SUM(E77:H77)</f>
        <v>4648</v>
      </c>
      <c r="J77" s="42">
        <f t="shared" si="8"/>
        <v>158</v>
      </c>
      <c r="K77" s="42">
        <f t="shared" si="16"/>
        <v>416</v>
      </c>
      <c r="L77" s="42">
        <f t="shared" si="17"/>
        <v>1770</v>
      </c>
      <c r="M77" s="42">
        <f t="shared" si="18"/>
        <v>14768</v>
      </c>
      <c r="N77" s="43">
        <f t="shared" si="19"/>
        <v>17112</v>
      </c>
      <c r="O77" s="44">
        <f t="shared" si="20"/>
        <v>3.6815834767641995</v>
      </c>
      <c r="P77" s="93"/>
      <c r="Q77" s="37">
        <f>SUM(Q75:Q76)</f>
        <v>9</v>
      </c>
      <c r="R77" s="37">
        <f>SUM(R75:R76)</f>
        <v>35</v>
      </c>
      <c r="S77" s="37">
        <f>SUM(S75:S76)</f>
        <v>15</v>
      </c>
    </row>
    <row r="78" spans="1:20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4"/>
    </row>
    <row r="79" spans="1:20" ht="17.25" customHeight="1">
      <c r="A79" s="90" t="s">
        <v>149</v>
      </c>
      <c r="B79" s="60" t="s">
        <v>207</v>
      </c>
      <c r="C79" s="53" t="s">
        <v>39</v>
      </c>
      <c r="D79" s="28">
        <v>305</v>
      </c>
      <c r="E79" s="28">
        <v>354</v>
      </c>
      <c r="F79" s="28">
        <v>434</v>
      </c>
      <c r="G79" s="28">
        <v>1154</v>
      </c>
      <c r="H79" s="28">
        <v>6093</v>
      </c>
      <c r="I79" s="13">
        <f>SUM(E79:H79)</f>
        <v>8035</v>
      </c>
      <c r="J79" s="28">
        <f t="shared" si="8"/>
        <v>354</v>
      </c>
      <c r="K79" s="28">
        <f t="shared" ref="K79:K80" si="21">F79*2</f>
        <v>868</v>
      </c>
      <c r="L79" s="28">
        <f t="shared" ref="L79:L80" si="22">G79*3</f>
        <v>3462</v>
      </c>
      <c r="M79" s="28">
        <f t="shared" ref="M79:M80" si="23">H79*4</f>
        <v>24372</v>
      </c>
      <c r="N79" s="30">
        <f t="shared" ref="N79:N80" si="24">SUM(J79:M79)</f>
        <v>29056</v>
      </c>
      <c r="O79" s="22">
        <f t="shared" ref="O79:O80" si="25">N79/I79</f>
        <v>3.616179215930305</v>
      </c>
      <c r="P79" s="93">
        <f>SQRT((((1-O80)^2)*E80+((2-O80)^2)*F80+((3-O80)^2)*G80+((4-O80)^2)*H80)/I80)</f>
        <v>0.78030331743312809</v>
      </c>
      <c r="Q79" s="31">
        <v>51</v>
      </c>
      <c r="R79" s="32">
        <v>84</v>
      </c>
      <c r="S79" s="31">
        <v>4</v>
      </c>
    </row>
    <row r="80" spans="1:20" ht="15" customHeight="1">
      <c r="A80" s="90"/>
      <c r="B80" s="66" t="s">
        <v>137</v>
      </c>
      <c r="C80" s="67"/>
      <c r="D80" s="12">
        <f>SUM(D79)</f>
        <v>305</v>
      </c>
      <c r="E80" s="12">
        <f>SUM(E79)</f>
        <v>354</v>
      </c>
      <c r="F80" s="12">
        <f>SUM(F79)</f>
        <v>434</v>
      </c>
      <c r="G80" s="12">
        <f>SUM(G79)</f>
        <v>1154</v>
      </c>
      <c r="H80" s="12">
        <f>SUM(H79)</f>
        <v>6093</v>
      </c>
      <c r="I80" s="12">
        <f>SUM(E80:H80)</f>
        <v>8035</v>
      </c>
      <c r="J80" s="42">
        <f t="shared" si="8"/>
        <v>354</v>
      </c>
      <c r="K80" s="42">
        <f t="shared" si="21"/>
        <v>868</v>
      </c>
      <c r="L80" s="42">
        <f t="shared" si="22"/>
        <v>3462</v>
      </c>
      <c r="M80" s="42">
        <f t="shared" si="23"/>
        <v>24372</v>
      </c>
      <c r="N80" s="43">
        <f t="shared" si="24"/>
        <v>29056</v>
      </c>
      <c r="O80" s="44">
        <f t="shared" si="25"/>
        <v>3.616179215930305</v>
      </c>
      <c r="P80" s="93"/>
      <c r="Q80" s="37">
        <f>SUM(Q79)</f>
        <v>51</v>
      </c>
      <c r="R80" s="37">
        <f>SUM(R79)</f>
        <v>84</v>
      </c>
      <c r="S80" s="37">
        <f>SUM(S79)</f>
        <v>4</v>
      </c>
    </row>
    <row r="81" spans="1:20">
      <c r="A81" s="112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4"/>
    </row>
    <row r="82" spans="1:20" ht="28.5" customHeight="1">
      <c r="A82" s="90" t="s">
        <v>35</v>
      </c>
      <c r="B82" s="60" t="s">
        <v>211</v>
      </c>
      <c r="C82" s="3" t="s">
        <v>161</v>
      </c>
      <c r="D82" s="28">
        <v>559</v>
      </c>
      <c r="E82" s="28">
        <v>22</v>
      </c>
      <c r="F82" s="28">
        <v>77</v>
      </c>
      <c r="G82" s="28">
        <v>200</v>
      </c>
      <c r="H82" s="28">
        <v>1458</v>
      </c>
      <c r="I82" s="13">
        <f>SUM(E82:H82)</f>
        <v>1757</v>
      </c>
      <c r="J82" s="28">
        <f t="shared" si="8"/>
        <v>22</v>
      </c>
      <c r="K82" s="28">
        <f t="shared" ref="K82:K86" si="26">F82*2</f>
        <v>154</v>
      </c>
      <c r="L82" s="28">
        <f t="shared" ref="L82:L86" si="27">G82*3</f>
        <v>600</v>
      </c>
      <c r="M82" s="28">
        <f t="shared" ref="M82:M86" si="28">H82*4</f>
        <v>5832</v>
      </c>
      <c r="N82" s="30">
        <f t="shared" ref="N82:N86" si="29">SUM(J82:M82)</f>
        <v>6608</v>
      </c>
      <c r="O82" s="22">
        <f t="shared" ref="O82:O86" si="30">N82/I82</f>
        <v>3.760956175298805</v>
      </c>
      <c r="P82" s="93">
        <f>SQRT((((1-O86)^2)*E86+((2-O86)^2)*F86+((3-O86)^2)*G86+((4-O86)^2)*H86)/I86)</f>
        <v>0.74480274847701999</v>
      </c>
      <c r="Q82" s="31">
        <v>10</v>
      </c>
      <c r="R82" s="32">
        <v>20</v>
      </c>
      <c r="S82" s="31">
        <v>11</v>
      </c>
      <c r="T82" s="51"/>
    </row>
    <row r="83" spans="1:20" ht="15" customHeight="1">
      <c r="A83" s="90"/>
      <c r="B83" s="60" t="s">
        <v>212</v>
      </c>
      <c r="C83" s="3" t="s">
        <v>36</v>
      </c>
      <c r="D83" s="28">
        <v>2212</v>
      </c>
      <c r="E83" s="28">
        <v>388</v>
      </c>
      <c r="F83" s="28">
        <v>475</v>
      </c>
      <c r="G83" s="28">
        <v>1265</v>
      </c>
      <c r="H83" s="28">
        <v>5872</v>
      </c>
      <c r="I83" s="13">
        <f>SUM(E83:H83)</f>
        <v>8000</v>
      </c>
      <c r="J83" s="28">
        <f t="shared" ref="J83:J86" si="31">E83*1</f>
        <v>388</v>
      </c>
      <c r="K83" s="28">
        <f t="shared" si="26"/>
        <v>950</v>
      </c>
      <c r="L83" s="28">
        <f t="shared" si="27"/>
        <v>3795</v>
      </c>
      <c r="M83" s="28">
        <f t="shared" si="28"/>
        <v>23488</v>
      </c>
      <c r="N83" s="30">
        <f t="shared" si="29"/>
        <v>28621</v>
      </c>
      <c r="O83" s="22">
        <f t="shared" si="30"/>
        <v>3.5776249999999998</v>
      </c>
      <c r="P83" s="93"/>
      <c r="Q83" s="31">
        <v>34</v>
      </c>
      <c r="R83" s="32">
        <v>160</v>
      </c>
      <c r="S83" s="31">
        <v>15</v>
      </c>
      <c r="T83" s="51"/>
    </row>
    <row r="84" spans="1:20" ht="15" customHeight="1">
      <c r="A84" s="90"/>
      <c r="B84" s="60" t="s">
        <v>213</v>
      </c>
      <c r="C84" s="3" t="s">
        <v>37</v>
      </c>
      <c r="D84" s="28">
        <v>576</v>
      </c>
      <c r="E84" s="28">
        <v>53</v>
      </c>
      <c r="F84" s="28">
        <v>166</v>
      </c>
      <c r="G84" s="28">
        <v>439</v>
      </c>
      <c r="H84" s="28">
        <v>2186</v>
      </c>
      <c r="I84" s="13">
        <f>SUM(E84:H84)</f>
        <v>2844</v>
      </c>
      <c r="J84" s="28">
        <f t="shared" si="31"/>
        <v>53</v>
      </c>
      <c r="K84" s="28">
        <f t="shared" si="26"/>
        <v>332</v>
      </c>
      <c r="L84" s="28">
        <f t="shared" si="27"/>
        <v>1317</v>
      </c>
      <c r="M84" s="28">
        <f t="shared" si="28"/>
        <v>8744</v>
      </c>
      <c r="N84" s="30">
        <f t="shared" si="29"/>
        <v>10446</v>
      </c>
      <c r="O84" s="22">
        <f t="shared" si="30"/>
        <v>3.6729957805907172</v>
      </c>
      <c r="P84" s="93"/>
      <c r="Q84" s="31">
        <v>14</v>
      </c>
      <c r="R84" s="32">
        <v>41</v>
      </c>
      <c r="S84" s="31">
        <v>6</v>
      </c>
      <c r="T84" s="51"/>
    </row>
    <row r="85" spans="1:20" ht="15" customHeight="1">
      <c r="A85" s="90"/>
      <c r="B85" s="60" t="s">
        <v>214</v>
      </c>
      <c r="C85" s="3" t="s">
        <v>38</v>
      </c>
      <c r="D85" s="28">
        <v>355</v>
      </c>
      <c r="E85" s="28">
        <v>99</v>
      </c>
      <c r="F85" s="28">
        <v>144</v>
      </c>
      <c r="G85" s="28">
        <v>456</v>
      </c>
      <c r="H85" s="28">
        <v>2486</v>
      </c>
      <c r="I85" s="13">
        <f>SUM(E85:H85)</f>
        <v>3185</v>
      </c>
      <c r="J85" s="28">
        <f t="shared" si="31"/>
        <v>99</v>
      </c>
      <c r="K85" s="28">
        <f t="shared" si="26"/>
        <v>288</v>
      </c>
      <c r="L85" s="28">
        <f t="shared" si="27"/>
        <v>1368</v>
      </c>
      <c r="M85" s="28">
        <f t="shared" si="28"/>
        <v>9944</v>
      </c>
      <c r="N85" s="30">
        <f t="shared" si="29"/>
        <v>11699</v>
      </c>
      <c r="O85" s="22">
        <f t="shared" si="30"/>
        <v>3.673155416012559</v>
      </c>
      <c r="P85" s="93"/>
      <c r="Q85" s="31">
        <v>23</v>
      </c>
      <c r="R85" s="32">
        <v>29</v>
      </c>
      <c r="S85" s="31">
        <v>0</v>
      </c>
      <c r="T85" s="51"/>
    </row>
    <row r="86" spans="1:20">
      <c r="A86" s="90"/>
      <c r="B86" s="66" t="s">
        <v>137</v>
      </c>
      <c r="C86" s="67"/>
      <c r="D86" s="12">
        <f>SUM(D82:D85)</f>
        <v>3702</v>
      </c>
      <c r="E86" s="12">
        <f>SUM(E82:E85)</f>
        <v>562</v>
      </c>
      <c r="F86" s="12">
        <f>SUM(F82:F85)</f>
        <v>862</v>
      </c>
      <c r="G86" s="12">
        <f>SUM(G82:G85)</f>
        <v>2360</v>
      </c>
      <c r="H86" s="12">
        <f>SUM(H82:H85)</f>
        <v>12002</v>
      </c>
      <c r="I86" s="12">
        <f>SUM(E86:H86)</f>
        <v>15786</v>
      </c>
      <c r="J86" s="42">
        <f t="shared" si="31"/>
        <v>562</v>
      </c>
      <c r="K86" s="42">
        <f t="shared" si="26"/>
        <v>1724</v>
      </c>
      <c r="L86" s="42">
        <f t="shared" si="27"/>
        <v>7080</v>
      </c>
      <c r="M86" s="42">
        <f t="shared" si="28"/>
        <v>48008</v>
      </c>
      <c r="N86" s="43">
        <f t="shared" si="29"/>
        <v>57374</v>
      </c>
      <c r="O86" s="44">
        <f t="shared" si="30"/>
        <v>3.6344862536424678</v>
      </c>
      <c r="P86" s="93"/>
      <c r="Q86" s="37">
        <f>SUM(Q82:Q85)</f>
        <v>81</v>
      </c>
      <c r="R86" s="37">
        <f>SUM(R82:R85)</f>
        <v>250</v>
      </c>
      <c r="S86" s="37">
        <f>SUM(S82:S85)</f>
        <v>32</v>
      </c>
    </row>
    <row r="87" spans="1:20">
      <c r="A87" s="72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4"/>
    </row>
    <row r="88" spans="1:20" ht="15" customHeight="1">
      <c r="A88" s="91" t="s">
        <v>40</v>
      </c>
      <c r="B88" s="8" t="s">
        <v>215</v>
      </c>
      <c r="C88" s="3" t="s">
        <v>41</v>
      </c>
      <c r="D88" s="28">
        <v>718</v>
      </c>
      <c r="E88" s="28">
        <v>176</v>
      </c>
      <c r="F88" s="28">
        <v>221</v>
      </c>
      <c r="G88" s="28">
        <v>588</v>
      </c>
      <c r="H88" s="28">
        <v>3565</v>
      </c>
      <c r="I88" s="13">
        <f>SUM(E88:H88)</f>
        <v>4550</v>
      </c>
      <c r="J88" s="28">
        <f t="shared" ref="J88:J91" si="32">E88*1</f>
        <v>176</v>
      </c>
      <c r="K88" s="28">
        <f t="shared" ref="K88:K91" si="33">F88*2</f>
        <v>442</v>
      </c>
      <c r="L88" s="28">
        <f t="shared" ref="L88:L91" si="34">G88*3</f>
        <v>1764</v>
      </c>
      <c r="M88" s="28">
        <f t="shared" ref="M88:M91" si="35">H88*4</f>
        <v>14260</v>
      </c>
      <c r="N88" s="30">
        <f t="shared" ref="N88:N91" si="36">SUM(J88:M88)</f>
        <v>16642</v>
      </c>
      <c r="O88" s="22">
        <f t="shared" ref="O88:O91" si="37">N88/I88</f>
        <v>3.6575824175824176</v>
      </c>
      <c r="P88" s="93">
        <f>SQRT((((1-O91)^2)*E91+((2-O91)^2)*F91+((3-O91)^2)*G91+((4-O91)^2)*H91)/I91)</f>
        <v>0.78532778877885412</v>
      </c>
      <c r="Q88" s="31">
        <v>22</v>
      </c>
      <c r="R88" s="32">
        <v>35</v>
      </c>
      <c r="S88" s="31">
        <v>4</v>
      </c>
    </row>
    <row r="89" spans="1:20" ht="15" customHeight="1">
      <c r="A89" s="91"/>
      <c r="B89" s="8" t="s">
        <v>216</v>
      </c>
      <c r="C89" s="3" t="s">
        <v>42</v>
      </c>
      <c r="D89" s="28">
        <v>3901</v>
      </c>
      <c r="E89" s="28">
        <v>263</v>
      </c>
      <c r="F89" s="28">
        <v>363</v>
      </c>
      <c r="G89" s="28">
        <v>1677</v>
      </c>
      <c r="H89" s="28">
        <v>7596</v>
      </c>
      <c r="I89" s="13">
        <f>SUM(E89:H89)</f>
        <v>9899</v>
      </c>
      <c r="J89" s="28">
        <f t="shared" si="32"/>
        <v>263</v>
      </c>
      <c r="K89" s="28">
        <f t="shared" si="33"/>
        <v>726</v>
      </c>
      <c r="L89" s="28">
        <f t="shared" si="34"/>
        <v>5031</v>
      </c>
      <c r="M89" s="28">
        <f t="shared" si="35"/>
        <v>30384</v>
      </c>
      <c r="N89" s="30">
        <f t="shared" si="36"/>
        <v>36404</v>
      </c>
      <c r="O89" s="22">
        <f t="shared" si="37"/>
        <v>3.6775431861804222</v>
      </c>
      <c r="P89" s="93"/>
      <c r="Q89" s="31">
        <v>46</v>
      </c>
      <c r="R89" s="32">
        <v>56</v>
      </c>
      <c r="S89" s="31">
        <v>24</v>
      </c>
    </row>
    <row r="90" spans="1:20" ht="15" customHeight="1">
      <c r="A90" s="91"/>
      <c r="B90" s="8" t="s">
        <v>217</v>
      </c>
      <c r="C90" s="3" t="s">
        <v>43</v>
      </c>
      <c r="D90" s="28">
        <v>1568</v>
      </c>
      <c r="E90" s="28">
        <v>745</v>
      </c>
      <c r="F90" s="28">
        <v>935</v>
      </c>
      <c r="G90" s="28">
        <v>1860</v>
      </c>
      <c r="H90" s="28">
        <v>8908</v>
      </c>
      <c r="I90" s="13">
        <f>SUM(E90:H90)</f>
        <v>12448</v>
      </c>
      <c r="J90" s="28">
        <f t="shared" si="32"/>
        <v>745</v>
      </c>
      <c r="K90" s="28">
        <f t="shared" si="33"/>
        <v>1870</v>
      </c>
      <c r="L90" s="28">
        <f t="shared" si="34"/>
        <v>5580</v>
      </c>
      <c r="M90" s="28">
        <f t="shared" si="35"/>
        <v>35632</v>
      </c>
      <c r="N90" s="30">
        <f t="shared" si="36"/>
        <v>43827</v>
      </c>
      <c r="O90" s="22">
        <f t="shared" si="37"/>
        <v>3.5208065552699228</v>
      </c>
      <c r="P90" s="93"/>
      <c r="Q90" s="31">
        <v>44</v>
      </c>
      <c r="R90" s="32">
        <v>106</v>
      </c>
      <c r="S90" s="31">
        <v>4</v>
      </c>
    </row>
    <row r="91" spans="1:20">
      <c r="A91" s="91"/>
      <c r="B91" s="66" t="s">
        <v>137</v>
      </c>
      <c r="C91" s="67"/>
      <c r="D91" s="12">
        <f>SUM(D88:D90)</f>
        <v>6187</v>
      </c>
      <c r="E91" s="12">
        <f>SUM(E88:E90)</f>
        <v>1184</v>
      </c>
      <c r="F91" s="12">
        <f>SUM(F88:F90)</f>
        <v>1519</v>
      </c>
      <c r="G91" s="12">
        <f>SUM(G88:G90)</f>
        <v>4125</v>
      </c>
      <c r="H91" s="12">
        <f>SUM(H88:H90)</f>
        <v>20069</v>
      </c>
      <c r="I91" s="12">
        <f>SUM(E91:H91)</f>
        <v>26897</v>
      </c>
      <c r="J91" s="42">
        <f t="shared" si="32"/>
        <v>1184</v>
      </c>
      <c r="K91" s="42">
        <f t="shared" si="33"/>
        <v>3038</v>
      </c>
      <c r="L91" s="42">
        <f t="shared" si="34"/>
        <v>12375</v>
      </c>
      <c r="M91" s="42">
        <f t="shared" si="35"/>
        <v>80276</v>
      </c>
      <c r="N91" s="43">
        <f t="shared" si="36"/>
        <v>96873</v>
      </c>
      <c r="O91" s="44">
        <f t="shared" si="37"/>
        <v>3.6016284343978882</v>
      </c>
      <c r="P91" s="93"/>
      <c r="Q91" s="37">
        <f>SUM(Q88:Q90)</f>
        <v>112</v>
      </c>
      <c r="R91" s="37">
        <f>SUM(R88:R90)</f>
        <v>197</v>
      </c>
      <c r="S91" s="37">
        <f>SUM(S88:S90)</f>
        <v>32</v>
      </c>
    </row>
    <row r="92" spans="1:20">
      <c r="A92" s="72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4"/>
    </row>
    <row r="93" spans="1:20" ht="15" customHeight="1">
      <c r="A93" s="90" t="s">
        <v>44</v>
      </c>
      <c r="B93" s="60" t="s">
        <v>218</v>
      </c>
      <c r="C93" s="3" t="s">
        <v>45</v>
      </c>
      <c r="D93" s="28">
        <v>109</v>
      </c>
      <c r="E93" s="28">
        <v>112</v>
      </c>
      <c r="F93" s="28">
        <v>180</v>
      </c>
      <c r="G93" s="28">
        <v>575</v>
      </c>
      <c r="H93" s="28">
        <v>2924</v>
      </c>
      <c r="I93" s="16">
        <f t="shared" ref="I93:I98" si="38">SUM(E93:H93)</f>
        <v>3791</v>
      </c>
      <c r="J93" s="28">
        <f t="shared" ref="J93:J98" si="39">E93*1</f>
        <v>112</v>
      </c>
      <c r="K93" s="28">
        <f t="shared" ref="K93:K98" si="40">F93*2</f>
        <v>360</v>
      </c>
      <c r="L93" s="28">
        <f t="shared" ref="L93:L98" si="41">G93*3</f>
        <v>1725</v>
      </c>
      <c r="M93" s="28">
        <f t="shared" ref="M93:M98" si="42">H93*4</f>
        <v>11696</v>
      </c>
      <c r="N93" s="30">
        <f t="shared" ref="N93:N98" si="43">SUM(J93:M93)</f>
        <v>13893</v>
      </c>
      <c r="O93" s="22">
        <f t="shared" ref="O93:O98" si="44">N93/I93</f>
        <v>3.6647322606172512</v>
      </c>
      <c r="P93" s="93">
        <f>SQRT((((1-O98)^2)*E98+((2-O98)^2)*F98+((3-O98)^2)*G98+((4-O98)^2)*H98)/I98)</f>
        <v>0.82605749163051267</v>
      </c>
      <c r="Q93" s="31">
        <v>25</v>
      </c>
      <c r="R93" s="32">
        <v>15</v>
      </c>
      <c r="S93" s="31">
        <v>5</v>
      </c>
    </row>
    <row r="94" spans="1:20" ht="15" customHeight="1">
      <c r="A94" s="90"/>
      <c r="B94" s="60" t="s">
        <v>219</v>
      </c>
      <c r="C94" s="3" t="s">
        <v>48</v>
      </c>
      <c r="D94" s="28">
        <v>575</v>
      </c>
      <c r="E94" s="28">
        <v>440</v>
      </c>
      <c r="F94" s="28">
        <v>627</v>
      </c>
      <c r="G94" s="28">
        <v>1673</v>
      </c>
      <c r="H94" s="28">
        <v>9465</v>
      </c>
      <c r="I94" s="16">
        <f t="shared" si="38"/>
        <v>12205</v>
      </c>
      <c r="J94" s="28">
        <f t="shared" si="39"/>
        <v>440</v>
      </c>
      <c r="K94" s="28">
        <f t="shared" si="40"/>
        <v>1254</v>
      </c>
      <c r="L94" s="28">
        <f t="shared" si="41"/>
        <v>5019</v>
      </c>
      <c r="M94" s="28">
        <f t="shared" si="42"/>
        <v>37860</v>
      </c>
      <c r="N94" s="30">
        <f t="shared" si="43"/>
        <v>44573</v>
      </c>
      <c r="O94" s="22">
        <f t="shared" si="44"/>
        <v>3.6520278574354772</v>
      </c>
      <c r="P94" s="93"/>
      <c r="Q94" s="31">
        <v>101</v>
      </c>
      <c r="R94" s="32">
        <v>51</v>
      </c>
      <c r="S94" s="31">
        <v>6</v>
      </c>
    </row>
    <row r="95" spans="1:20" ht="15" customHeight="1">
      <c r="A95" s="90"/>
      <c r="B95" s="60" t="s">
        <v>220</v>
      </c>
      <c r="C95" s="3" t="s">
        <v>46</v>
      </c>
      <c r="D95" s="28">
        <v>742</v>
      </c>
      <c r="E95" s="28">
        <v>604</v>
      </c>
      <c r="F95" s="28">
        <v>506</v>
      </c>
      <c r="G95" s="28">
        <v>1018</v>
      </c>
      <c r="H95" s="28">
        <v>3670</v>
      </c>
      <c r="I95" s="16">
        <f t="shared" si="38"/>
        <v>5798</v>
      </c>
      <c r="J95" s="28">
        <f t="shared" si="39"/>
        <v>604</v>
      </c>
      <c r="K95" s="28">
        <f t="shared" si="40"/>
        <v>1012</v>
      </c>
      <c r="L95" s="28">
        <f t="shared" si="41"/>
        <v>3054</v>
      </c>
      <c r="M95" s="28">
        <f t="shared" si="42"/>
        <v>14680</v>
      </c>
      <c r="N95" s="30">
        <f t="shared" si="43"/>
        <v>19350</v>
      </c>
      <c r="O95" s="22">
        <f t="shared" si="44"/>
        <v>3.3373577095550191</v>
      </c>
      <c r="P95" s="93"/>
      <c r="Q95" s="31">
        <v>50</v>
      </c>
      <c r="R95" s="32">
        <v>82</v>
      </c>
      <c r="S95" s="31">
        <v>7</v>
      </c>
    </row>
    <row r="96" spans="1:20" ht="17.25" customHeight="1">
      <c r="A96" s="90"/>
      <c r="B96" s="60" t="s">
        <v>221</v>
      </c>
      <c r="C96" s="3" t="s">
        <v>47</v>
      </c>
      <c r="D96" s="28">
        <v>549</v>
      </c>
      <c r="E96" s="28">
        <v>257</v>
      </c>
      <c r="F96" s="28">
        <v>512</v>
      </c>
      <c r="G96" s="28">
        <v>1009</v>
      </c>
      <c r="H96" s="28">
        <v>4297</v>
      </c>
      <c r="I96" s="16">
        <f t="shared" si="38"/>
        <v>6075</v>
      </c>
      <c r="J96" s="28">
        <f t="shared" si="39"/>
        <v>257</v>
      </c>
      <c r="K96" s="28">
        <f>F96*2</f>
        <v>1024</v>
      </c>
      <c r="L96" s="28">
        <f t="shared" si="41"/>
        <v>3027</v>
      </c>
      <c r="M96" s="28">
        <f t="shared" si="42"/>
        <v>17188</v>
      </c>
      <c r="N96" s="30">
        <f t="shared" si="43"/>
        <v>21496</v>
      </c>
      <c r="O96" s="22">
        <f t="shared" si="44"/>
        <v>3.5384362139917696</v>
      </c>
      <c r="P96" s="93"/>
      <c r="Q96" s="31">
        <v>30</v>
      </c>
      <c r="R96" s="32">
        <v>43</v>
      </c>
      <c r="S96" s="31">
        <v>5</v>
      </c>
    </row>
    <row r="97" spans="1:20" ht="15" customHeight="1">
      <c r="A97" s="90"/>
      <c r="B97" s="60" t="s">
        <v>222</v>
      </c>
      <c r="C97" s="3" t="s">
        <v>49</v>
      </c>
      <c r="D97" s="28">
        <v>720</v>
      </c>
      <c r="E97" s="28">
        <v>219</v>
      </c>
      <c r="F97" s="28">
        <v>275</v>
      </c>
      <c r="G97" s="28">
        <v>651</v>
      </c>
      <c r="H97" s="28">
        <v>3055</v>
      </c>
      <c r="I97" s="16">
        <f t="shared" si="38"/>
        <v>4200</v>
      </c>
      <c r="J97" s="28">
        <f t="shared" si="39"/>
        <v>219</v>
      </c>
      <c r="K97" s="28">
        <f t="shared" si="40"/>
        <v>550</v>
      </c>
      <c r="L97" s="28">
        <f t="shared" si="41"/>
        <v>1953</v>
      </c>
      <c r="M97" s="28">
        <f t="shared" si="42"/>
        <v>12220</v>
      </c>
      <c r="N97" s="30">
        <f t="shared" si="43"/>
        <v>14942</v>
      </c>
      <c r="O97" s="22">
        <f t="shared" si="44"/>
        <v>3.5576190476190477</v>
      </c>
      <c r="P97" s="93"/>
      <c r="Q97" s="31">
        <v>25</v>
      </c>
      <c r="R97" s="32">
        <v>19</v>
      </c>
      <c r="S97" s="31">
        <v>2</v>
      </c>
    </row>
    <row r="98" spans="1:20">
      <c r="A98" s="90"/>
      <c r="B98" s="66" t="s">
        <v>137</v>
      </c>
      <c r="C98" s="67"/>
      <c r="D98" s="12">
        <f>SUM(D93:D97)</f>
        <v>2695</v>
      </c>
      <c r="E98" s="12">
        <f>SUM(E93:E97)</f>
        <v>1632</v>
      </c>
      <c r="F98" s="12">
        <f>SUM(F93:F97)</f>
        <v>2100</v>
      </c>
      <c r="G98" s="12">
        <f>SUM(G93:G97)</f>
        <v>4926</v>
      </c>
      <c r="H98" s="12">
        <f>SUM(H93:H97)</f>
        <v>23411</v>
      </c>
      <c r="I98" s="12">
        <f t="shared" si="38"/>
        <v>32069</v>
      </c>
      <c r="J98" s="42">
        <f t="shared" si="39"/>
        <v>1632</v>
      </c>
      <c r="K98" s="42">
        <f t="shared" si="40"/>
        <v>4200</v>
      </c>
      <c r="L98" s="42">
        <f t="shared" si="41"/>
        <v>14778</v>
      </c>
      <c r="M98" s="42">
        <f t="shared" si="42"/>
        <v>93644</v>
      </c>
      <c r="N98" s="43">
        <f t="shared" si="43"/>
        <v>114254</v>
      </c>
      <c r="O98" s="44">
        <f t="shared" si="44"/>
        <v>3.5627553088652593</v>
      </c>
      <c r="P98" s="93"/>
      <c r="Q98" s="37">
        <f>SUM(Q93:Q97)</f>
        <v>231</v>
      </c>
      <c r="R98" s="37">
        <f>SUM(R93:R97)</f>
        <v>210</v>
      </c>
      <c r="S98" s="37">
        <f>SUM(S93:S97)</f>
        <v>25</v>
      </c>
    </row>
    <row r="99" spans="1:20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4"/>
    </row>
    <row r="100" spans="1:20" ht="15" customHeight="1">
      <c r="A100" s="91" t="s">
        <v>155</v>
      </c>
      <c r="B100" s="8" t="s">
        <v>223</v>
      </c>
      <c r="C100" s="3" t="s">
        <v>50</v>
      </c>
      <c r="D100" s="28">
        <v>1429</v>
      </c>
      <c r="E100" s="28">
        <v>507</v>
      </c>
      <c r="F100" s="28">
        <v>489</v>
      </c>
      <c r="G100" s="28">
        <v>949</v>
      </c>
      <c r="H100" s="28">
        <v>2854</v>
      </c>
      <c r="I100" s="13">
        <f t="shared" ref="I100:I105" si="45">SUM(E100:H100)</f>
        <v>4799</v>
      </c>
      <c r="J100" s="28">
        <f t="shared" ref="J100:J105" si="46">E100*1</f>
        <v>507</v>
      </c>
      <c r="K100" s="28">
        <f t="shared" ref="K100:K105" si="47">F100*2</f>
        <v>978</v>
      </c>
      <c r="L100" s="28">
        <f t="shared" ref="L100:L105" si="48">G100*3</f>
        <v>2847</v>
      </c>
      <c r="M100" s="28">
        <f t="shared" ref="M100:M105" si="49">H100*4</f>
        <v>11416</v>
      </c>
      <c r="N100" s="30">
        <f t="shared" ref="N100:N105" si="50">SUM(J100:M100)</f>
        <v>15748</v>
      </c>
      <c r="O100" s="22">
        <f t="shared" ref="O100:O105" si="51">N100/I100</f>
        <v>3.2815169827047304</v>
      </c>
      <c r="P100" s="93">
        <f>SQRT((((1-O105)^2)*E105+((2-O105)^2)*F105+((3-O105)^2)*G105+((4-O105)^2)*H105)/I105)</f>
        <v>0.81874017738565852</v>
      </c>
      <c r="Q100" s="31">
        <v>13</v>
      </c>
      <c r="R100" s="32">
        <v>72</v>
      </c>
      <c r="S100" s="31">
        <v>11</v>
      </c>
      <c r="T100" s="51"/>
    </row>
    <row r="101" spans="1:20" ht="15" customHeight="1">
      <c r="A101" s="91"/>
      <c r="B101" s="8" t="s">
        <v>224</v>
      </c>
      <c r="C101" s="3" t="s">
        <v>51</v>
      </c>
      <c r="D101" s="28">
        <v>223</v>
      </c>
      <c r="E101" s="28">
        <v>55</v>
      </c>
      <c r="F101" s="28">
        <v>125</v>
      </c>
      <c r="G101" s="28">
        <v>300</v>
      </c>
      <c r="H101" s="28">
        <v>2813</v>
      </c>
      <c r="I101" s="13">
        <f t="shared" si="45"/>
        <v>3293</v>
      </c>
      <c r="J101" s="28">
        <f t="shared" si="46"/>
        <v>55</v>
      </c>
      <c r="K101" s="28">
        <f t="shared" si="47"/>
        <v>250</v>
      </c>
      <c r="L101" s="28">
        <f t="shared" si="48"/>
        <v>900</v>
      </c>
      <c r="M101" s="28">
        <f t="shared" si="49"/>
        <v>11252</v>
      </c>
      <c r="N101" s="30">
        <f t="shared" si="50"/>
        <v>12457</v>
      </c>
      <c r="O101" s="22">
        <f t="shared" si="51"/>
        <v>3.7828727604008501</v>
      </c>
      <c r="P101" s="93"/>
      <c r="Q101" s="31">
        <v>31</v>
      </c>
      <c r="R101" s="32">
        <v>17</v>
      </c>
      <c r="S101" s="31">
        <v>2</v>
      </c>
      <c r="T101" s="51"/>
    </row>
    <row r="102" spans="1:20" ht="15" customHeight="1">
      <c r="A102" s="91"/>
      <c r="B102" s="8" t="s">
        <v>225</v>
      </c>
      <c r="C102" s="3" t="s">
        <v>52</v>
      </c>
      <c r="D102" s="28">
        <v>2409</v>
      </c>
      <c r="E102" s="28">
        <v>477</v>
      </c>
      <c r="F102" s="28">
        <v>476</v>
      </c>
      <c r="G102" s="28">
        <v>1303</v>
      </c>
      <c r="H102" s="28">
        <v>6387</v>
      </c>
      <c r="I102" s="13">
        <f t="shared" si="45"/>
        <v>8643</v>
      </c>
      <c r="J102" s="28">
        <f t="shared" si="46"/>
        <v>477</v>
      </c>
      <c r="K102" s="28">
        <f t="shared" si="47"/>
        <v>952</v>
      </c>
      <c r="L102" s="28">
        <f t="shared" si="48"/>
        <v>3909</v>
      </c>
      <c r="M102" s="28">
        <f t="shared" si="49"/>
        <v>25548</v>
      </c>
      <c r="N102" s="30">
        <f t="shared" si="50"/>
        <v>30886</v>
      </c>
      <c r="O102" s="22">
        <f t="shared" si="51"/>
        <v>3.5735277102857803</v>
      </c>
      <c r="P102" s="93"/>
      <c r="Q102" s="31">
        <v>31</v>
      </c>
      <c r="R102" s="32">
        <v>57</v>
      </c>
      <c r="S102" s="31">
        <v>14</v>
      </c>
      <c r="T102" s="51"/>
    </row>
    <row r="103" spans="1:20" ht="15" customHeight="1">
      <c r="A103" s="91"/>
      <c r="B103" s="8" t="s">
        <v>226</v>
      </c>
      <c r="C103" s="3" t="s">
        <v>53</v>
      </c>
      <c r="D103" s="28">
        <v>582</v>
      </c>
      <c r="E103" s="28">
        <v>224</v>
      </c>
      <c r="F103" s="28">
        <v>330</v>
      </c>
      <c r="G103" s="28">
        <v>754</v>
      </c>
      <c r="H103" s="28">
        <v>3390</v>
      </c>
      <c r="I103" s="13">
        <f t="shared" si="45"/>
        <v>4698</v>
      </c>
      <c r="J103" s="28">
        <f t="shared" si="46"/>
        <v>224</v>
      </c>
      <c r="K103" s="28">
        <f t="shared" si="47"/>
        <v>660</v>
      </c>
      <c r="L103" s="28">
        <f t="shared" si="48"/>
        <v>2262</v>
      </c>
      <c r="M103" s="28">
        <f t="shared" si="49"/>
        <v>13560</v>
      </c>
      <c r="N103" s="30">
        <f t="shared" si="50"/>
        <v>16706</v>
      </c>
      <c r="O103" s="22">
        <f t="shared" si="51"/>
        <v>3.5559812686249468</v>
      </c>
      <c r="P103" s="93"/>
      <c r="Q103" s="31">
        <v>27</v>
      </c>
      <c r="R103" s="32">
        <v>43</v>
      </c>
      <c r="S103" s="31">
        <v>3</v>
      </c>
      <c r="T103" s="51"/>
    </row>
    <row r="104" spans="1:20" ht="15" customHeight="1">
      <c r="A104" s="91"/>
      <c r="B104" s="8" t="s">
        <v>227</v>
      </c>
      <c r="C104" s="3" t="s">
        <v>54</v>
      </c>
      <c r="D104" s="28">
        <v>3440</v>
      </c>
      <c r="E104" s="28">
        <v>195</v>
      </c>
      <c r="F104" s="28">
        <v>368</v>
      </c>
      <c r="G104" s="28">
        <v>978</v>
      </c>
      <c r="H104" s="28">
        <v>5939</v>
      </c>
      <c r="I104" s="13">
        <f t="shared" si="45"/>
        <v>7480</v>
      </c>
      <c r="J104" s="28">
        <f t="shared" si="46"/>
        <v>195</v>
      </c>
      <c r="K104" s="28">
        <f t="shared" si="47"/>
        <v>736</v>
      </c>
      <c r="L104" s="28">
        <f t="shared" si="48"/>
        <v>2934</v>
      </c>
      <c r="M104" s="28">
        <f t="shared" si="49"/>
        <v>23756</v>
      </c>
      <c r="N104" s="30">
        <f t="shared" si="50"/>
        <v>27621</v>
      </c>
      <c r="O104" s="22">
        <f t="shared" si="51"/>
        <v>3.6926470588235296</v>
      </c>
      <c r="P104" s="93"/>
      <c r="Q104" s="31">
        <v>54</v>
      </c>
      <c r="R104" s="32">
        <v>56</v>
      </c>
      <c r="S104" s="31">
        <v>20</v>
      </c>
      <c r="T104" s="51"/>
    </row>
    <row r="105" spans="1:20">
      <c r="A105" s="91"/>
      <c r="B105" s="66" t="s">
        <v>137</v>
      </c>
      <c r="C105" s="67"/>
      <c r="D105" s="12">
        <f>SUM(D100:D104)</f>
        <v>8083</v>
      </c>
      <c r="E105" s="12">
        <f>SUM(E100:E104)</f>
        <v>1458</v>
      </c>
      <c r="F105" s="12">
        <f>SUM(F100:F104)</f>
        <v>1788</v>
      </c>
      <c r="G105" s="12">
        <f>SUM(G100:G104)</f>
        <v>4284</v>
      </c>
      <c r="H105" s="12">
        <f>SUM(H100:H104)</f>
        <v>21383</v>
      </c>
      <c r="I105" s="12">
        <f t="shared" si="45"/>
        <v>28913</v>
      </c>
      <c r="J105" s="42">
        <f t="shared" si="46"/>
        <v>1458</v>
      </c>
      <c r="K105" s="42">
        <f t="shared" si="47"/>
        <v>3576</v>
      </c>
      <c r="L105" s="42">
        <f t="shared" si="48"/>
        <v>12852</v>
      </c>
      <c r="M105" s="42">
        <f t="shared" si="49"/>
        <v>85532</v>
      </c>
      <c r="N105" s="43">
        <f t="shared" si="50"/>
        <v>103418</v>
      </c>
      <c r="O105" s="44">
        <f t="shared" si="51"/>
        <v>3.5768685366444162</v>
      </c>
      <c r="P105" s="93"/>
      <c r="Q105" s="37">
        <f>SUM(Q100:Q104)</f>
        <v>156</v>
      </c>
      <c r="R105" s="37">
        <f>SUM(R100:R104)</f>
        <v>245</v>
      </c>
      <c r="S105" s="37">
        <f>SUM(S100:S104)</f>
        <v>50</v>
      </c>
    </row>
    <row r="106" spans="1:20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4"/>
    </row>
    <row r="107" spans="1:20" ht="18.75" customHeight="1">
      <c r="A107" s="90" t="s">
        <v>293</v>
      </c>
      <c r="B107" s="60" t="s">
        <v>228</v>
      </c>
      <c r="C107" s="53" t="s">
        <v>105</v>
      </c>
      <c r="D107" s="28">
        <v>158</v>
      </c>
      <c r="E107" s="28">
        <v>154</v>
      </c>
      <c r="F107" s="28">
        <v>209</v>
      </c>
      <c r="G107" s="28">
        <v>417</v>
      </c>
      <c r="H107" s="28">
        <v>2230</v>
      </c>
      <c r="I107" s="13">
        <f>SUM(E107:H107)</f>
        <v>3010</v>
      </c>
      <c r="J107" s="28">
        <f t="shared" ref="J107:J109" si="52">E107*1</f>
        <v>154</v>
      </c>
      <c r="K107" s="28">
        <f t="shared" ref="K107:K109" si="53">F107*2</f>
        <v>418</v>
      </c>
      <c r="L107" s="28">
        <f t="shared" ref="L107:L109" si="54">G107*3</f>
        <v>1251</v>
      </c>
      <c r="M107" s="28">
        <f t="shared" ref="M107:M109" si="55">H107*4</f>
        <v>8920</v>
      </c>
      <c r="N107" s="30">
        <f t="shared" ref="N107:N109" si="56">SUM(J107:M107)</f>
        <v>10743</v>
      </c>
      <c r="O107" s="22">
        <f t="shared" ref="O107:O109" si="57">N107/I107</f>
        <v>3.5691029900332225</v>
      </c>
      <c r="P107" s="93">
        <f>SQRT((((1-O109)^2)*E109+((2-O109)^2)*F109+((3-O109)^2)*G109+((4-O109)^2)*H109)/I109)</f>
        <v>0.83282060479335385</v>
      </c>
      <c r="Q107" s="31">
        <v>13</v>
      </c>
      <c r="R107" s="32">
        <v>17</v>
      </c>
      <c r="S107" s="31">
        <v>1</v>
      </c>
    </row>
    <row r="108" spans="1:20" ht="18" customHeight="1">
      <c r="A108" s="90"/>
      <c r="B108" s="60" t="s">
        <v>229</v>
      </c>
      <c r="C108" s="53" t="s">
        <v>106</v>
      </c>
      <c r="D108" s="28">
        <v>51</v>
      </c>
      <c r="E108" s="28">
        <v>194</v>
      </c>
      <c r="F108" s="28">
        <v>265</v>
      </c>
      <c r="G108" s="28">
        <v>680</v>
      </c>
      <c r="H108" s="28">
        <v>2662</v>
      </c>
      <c r="I108" s="13">
        <f>SUM(E108:H108)</f>
        <v>3801</v>
      </c>
      <c r="J108" s="28">
        <f t="shared" si="52"/>
        <v>194</v>
      </c>
      <c r="K108" s="28">
        <f t="shared" si="53"/>
        <v>530</v>
      </c>
      <c r="L108" s="28">
        <f t="shared" si="54"/>
        <v>2040</v>
      </c>
      <c r="M108" s="28">
        <f t="shared" si="55"/>
        <v>10648</v>
      </c>
      <c r="N108" s="30">
        <f t="shared" si="56"/>
        <v>13412</v>
      </c>
      <c r="O108" s="22">
        <f t="shared" si="57"/>
        <v>3.5285451197053406</v>
      </c>
      <c r="P108" s="93"/>
      <c r="Q108" s="31">
        <v>12</v>
      </c>
      <c r="R108" s="32">
        <v>20</v>
      </c>
      <c r="S108" s="31">
        <v>0</v>
      </c>
    </row>
    <row r="109" spans="1:20">
      <c r="A109" s="90"/>
      <c r="B109" s="66" t="s">
        <v>137</v>
      </c>
      <c r="C109" s="67"/>
      <c r="D109" s="12">
        <f>SUM(D107:D108)</f>
        <v>209</v>
      </c>
      <c r="E109" s="12">
        <f>SUM(E107:E108)</f>
        <v>348</v>
      </c>
      <c r="F109" s="12">
        <f>SUM(F107:F108)</f>
        <v>474</v>
      </c>
      <c r="G109" s="12">
        <f>SUM(G107:G108)</f>
        <v>1097</v>
      </c>
      <c r="H109" s="12">
        <f>SUM(H107:H108)</f>
        <v>4892</v>
      </c>
      <c r="I109" s="12">
        <f>SUM(E109:H109)</f>
        <v>6811</v>
      </c>
      <c r="J109" s="42">
        <f t="shared" si="52"/>
        <v>348</v>
      </c>
      <c r="K109" s="42">
        <f t="shared" si="53"/>
        <v>948</v>
      </c>
      <c r="L109" s="42">
        <f t="shared" si="54"/>
        <v>3291</v>
      </c>
      <c r="M109" s="42">
        <f t="shared" si="55"/>
        <v>19568</v>
      </c>
      <c r="N109" s="43">
        <f t="shared" si="56"/>
        <v>24155</v>
      </c>
      <c r="O109" s="44">
        <f t="shared" si="57"/>
        <v>3.5464689472911468</v>
      </c>
      <c r="P109" s="93"/>
      <c r="Q109" s="37">
        <f>SUM(Q107:Q108)</f>
        <v>25</v>
      </c>
      <c r="R109" s="37">
        <f>SUM(R107:R108)</f>
        <v>37</v>
      </c>
      <c r="S109" s="37">
        <f>SUM(S107:S108)</f>
        <v>1</v>
      </c>
    </row>
    <row r="110" spans="1:20">
      <c r="A110" s="72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4"/>
    </row>
    <row r="111" spans="1:20" ht="18.75" customHeight="1">
      <c r="A111" s="90" t="s">
        <v>103</v>
      </c>
      <c r="B111" s="60" t="s">
        <v>230</v>
      </c>
      <c r="C111" s="53" t="s">
        <v>104</v>
      </c>
      <c r="D111" s="28">
        <v>260</v>
      </c>
      <c r="E111" s="28">
        <v>422</v>
      </c>
      <c r="F111" s="28">
        <v>369</v>
      </c>
      <c r="G111" s="28">
        <v>1154</v>
      </c>
      <c r="H111" s="28">
        <v>4791</v>
      </c>
      <c r="I111" s="16">
        <f>SUM(E111:H111)</f>
        <v>6736</v>
      </c>
      <c r="J111" s="28">
        <f t="shared" ref="J111:J114" si="58">E111*1</f>
        <v>422</v>
      </c>
      <c r="K111" s="28">
        <f t="shared" ref="K111:K114" si="59">F111*2</f>
        <v>738</v>
      </c>
      <c r="L111" s="28">
        <f t="shared" ref="L111:L114" si="60">G111*3</f>
        <v>3462</v>
      </c>
      <c r="M111" s="28">
        <f t="shared" ref="M111:M114" si="61">H111*4</f>
        <v>19164</v>
      </c>
      <c r="N111" s="30">
        <f t="shared" ref="N111:N114" si="62">SUM(J111:M111)</f>
        <v>23786</v>
      </c>
      <c r="O111" s="22">
        <f t="shared" ref="O111:O114" si="63">N111/I111</f>
        <v>3.5311757719714962</v>
      </c>
      <c r="P111" s="93">
        <f>SQRT((((1-O114)^2)*E114+((2-O114)^2)*F114+((3-O114)^2)*G114+((4-O114)^2)*H114)/I114)</f>
        <v>0.85377723734834454</v>
      </c>
      <c r="Q111" s="31">
        <v>24</v>
      </c>
      <c r="R111" s="32">
        <v>12</v>
      </c>
      <c r="S111" s="31">
        <v>2</v>
      </c>
    </row>
    <row r="112" spans="1:20" ht="18" customHeight="1">
      <c r="A112" s="90"/>
      <c r="B112" s="60" t="s">
        <v>231</v>
      </c>
      <c r="C112" s="53" t="s">
        <v>21</v>
      </c>
      <c r="D112" s="28">
        <v>353</v>
      </c>
      <c r="E112" s="28">
        <v>402</v>
      </c>
      <c r="F112" s="28">
        <v>468</v>
      </c>
      <c r="G112" s="28">
        <v>1374</v>
      </c>
      <c r="H112" s="28">
        <v>3679</v>
      </c>
      <c r="I112" s="16">
        <f>SUM(E112:H112)</f>
        <v>5923</v>
      </c>
      <c r="J112" s="28">
        <f t="shared" si="58"/>
        <v>402</v>
      </c>
      <c r="K112" s="28">
        <f t="shared" si="59"/>
        <v>936</v>
      </c>
      <c r="L112" s="28">
        <f t="shared" si="60"/>
        <v>4122</v>
      </c>
      <c r="M112" s="28">
        <f t="shared" si="61"/>
        <v>14716</v>
      </c>
      <c r="N112" s="30">
        <f t="shared" si="62"/>
        <v>20176</v>
      </c>
      <c r="O112" s="22">
        <f t="shared" si="63"/>
        <v>3.40638190106365</v>
      </c>
      <c r="P112" s="93"/>
      <c r="Q112" s="31">
        <v>25</v>
      </c>
      <c r="R112" s="32">
        <v>33</v>
      </c>
      <c r="S112" s="31">
        <v>5</v>
      </c>
    </row>
    <row r="113" spans="1:20" ht="15" customHeight="1">
      <c r="A113" s="90"/>
      <c r="B113" s="60" t="s">
        <v>232</v>
      </c>
      <c r="C113" s="53" t="s">
        <v>20</v>
      </c>
      <c r="D113" s="28">
        <v>261</v>
      </c>
      <c r="E113" s="28">
        <v>137</v>
      </c>
      <c r="F113" s="28">
        <v>272</v>
      </c>
      <c r="G113" s="28">
        <v>657</v>
      </c>
      <c r="H113" s="28">
        <v>2945</v>
      </c>
      <c r="I113" s="16">
        <f>SUM(E113:H113)</f>
        <v>4011</v>
      </c>
      <c r="J113" s="28">
        <f t="shared" si="58"/>
        <v>137</v>
      </c>
      <c r="K113" s="28">
        <f t="shared" si="59"/>
        <v>544</v>
      </c>
      <c r="L113" s="28">
        <f t="shared" si="60"/>
        <v>1971</v>
      </c>
      <c r="M113" s="28">
        <f t="shared" si="61"/>
        <v>11780</v>
      </c>
      <c r="N113" s="30">
        <f t="shared" si="62"/>
        <v>14432</v>
      </c>
      <c r="O113" s="22">
        <f t="shared" si="63"/>
        <v>3.5981052106706559</v>
      </c>
      <c r="P113" s="93"/>
      <c r="Q113" s="31">
        <v>27</v>
      </c>
      <c r="R113" s="32">
        <v>12</v>
      </c>
      <c r="S113" s="31">
        <v>3</v>
      </c>
    </row>
    <row r="114" spans="1:20">
      <c r="A114" s="90"/>
      <c r="B114" s="66" t="s">
        <v>137</v>
      </c>
      <c r="C114" s="67"/>
      <c r="D114" s="12">
        <f>SUM(D111:D113)</f>
        <v>874</v>
      </c>
      <c r="E114" s="12">
        <f>SUM(E111:E113)</f>
        <v>961</v>
      </c>
      <c r="F114" s="12">
        <f>SUM(F111:F113)</f>
        <v>1109</v>
      </c>
      <c r="G114" s="12">
        <f>SUM(G111:G113)</f>
        <v>3185</v>
      </c>
      <c r="H114" s="12">
        <f>SUM(H111:H113)</f>
        <v>11415</v>
      </c>
      <c r="I114" s="12">
        <f>SUM(E114:H114)</f>
        <v>16670</v>
      </c>
      <c r="J114" s="42">
        <f t="shared" si="58"/>
        <v>961</v>
      </c>
      <c r="K114" s="42">
        <f t="shared" si="59"/>
        <v>2218</v>
      </c>
      <c r="L114" s="42">
        <f t="shared" si="60"/>
        <v>9555</v>
      </c>
      <c r="M114" s="42">
        <f t="shared" si="61"/>
        <v>45660</v>
      </c>
      <c r="N114" s="43">
        <f t="shared" si="62"/>
        <v>58394</v>
      </c>
      <c r="O114" s="44">
        <f t="shared" si="63"/>
        <v>3.5029394121175765</v>
      </c>
      <c r="P114" s="93"/>
      <c r="Q114" s="37">
        <f>SUM(Q111:Q113)</f>
        <v>76</v>
      </c>
      <c r="R114" s="37">
        <f>SUM(R111:R113)</f>
        <v>57</v>
      </c>
      <c r="S114" s="37">
        <f>SUM(S111:S113)</f>
        <v>10</v>
      </c>
    </row>
    <row r="115" spans="1:20">
      <c r="A115" s="72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4"/>
    </row>
    <row r="116" spans="1:20" ht="15" customHeight="1">
      <c r="A116" s="90" t="s">
        <v>99</v>
      </c>
      <c r="B116" s="60" t="s">
        <v>233</v>
      </c>
      <c r="C116" s="4" t="s">
        <v>72</v>
      </c>
      <c r="D116" s="28">
        <v>173</v>
      </c>
      <c r="E116" s="28">
        <v>151</v>
      </c>
      <c r="F116" s="28">
        <v>217</v>
      </c>
      <c r="G116" s="28">
        <v>639</v>
      </c>
      <c r="H116" s="28">
        <v>2288</v>
      </c>
      <c r="I116" s="13">
        <f t="shared" ref="I116:I123" si="64">SUM(E116:H116)</f>
        <v>3295</v>
      </c>
      <c r="J116" s="28">
        <f t="shared" ref="J116:J123" si="65">E116*1</f>
        <v>151</v>
      </c>
      <c r="K116" s="28">
        <f t="shared" ref="K116:K123" si="66">F116*2</f>
        <v>434</v>
      </c>
      <c r="L116" s="28">
        <f t="shared" ref="L116:L123" si="67">G116*3</f>
        <v>1917</v>
      </c>
      <c r="M116" s="28">
        <f t="shared" ref="M116:M123" si="68">H116*4</f>
        <v>9152</v>
      </c>
      <c r="N116" s="30">
        <f t="shared" ref="N116:N123" si="69">SUM(J116:M116)</f>
        <v>11654</v>
      </c>
      <c r="O116" s="22">
        <f t="shared" ref="O116:O123" si="70">N116/I116</f>
        <v>3.536874051593323</v>
      </c>
      <c r="P116" s="93">
        <f>SQRT((((1-O123)^2)*E123+((2-O123)^2)*F123+((3-O123)^2)*G123+((4-O123)^2)*H123)/I123)</f>
        <v>0.80594566824591385</v>
      </c>
      <c r="Q116" s="31">
        <v>16</v>
      </c>
      <c r="R116" s="32">
        <v>10</v>
      </c>
      <c r="S116" s="31">
        <v>1</v>
      </c>
      <c r="T116" s="51"/>
    </row>
    <row r="117" spans="1:20" ht="15" customHeight="1">
      <c r="A117" s="90"/>
      <c r="B117" s="60" t="s">
        <v>234</v>
      </c>
      <c r="C117" s="4" t="s">
        <v>82</v>
      </c>
      <c r="D117" s="28">
        <v>424</v>
      </c>
      <c r="E117" s="28">
        <v>319</v>
      </c>
      <c r="F117" s="28">
        <v>301</v>
      </c>
      <c r="G117" s="28">
        <v>882</v>
      </c>
      <c r="H117" s="28">
        <v>5106</v>
      </c>
      <c r="I117" s="13">
        <f t="shared" si="64"/>
        <v>6608</v>
      </c>
      <c r="J117" s="28">
        <f t="shared" si="65"/>
        <v>319</v>
      </c>
      <c r="K117" s="28">
        <f t="shared" si="66"/>
        <v>602</v>
      </c>
      <c r="L117" s="28">
        <f t="shared" si="67"/>
        <v>2646</v>
      </c>
      <c r="M117" s="28">
        <f t="shared" si="68"/>
        <v>20424</v>
      </c>
      <c r="N117" s="30">
        <f t="shared" si="69"/>
        <v>23991</v>
      </c>
      <c r="O117" s="22">
        <f t="shared" si="70"/>
        <v>3.6305992736077481</v>
      </c>
      <c r="P117" s="93"/>
      <c r="Q117" s="31">
        <v>40</v>
      </c>
      <c r="R117" s="32">
        <v>26</v>
      </c>
      <c r="S117" s="31">
        <v>5</v>
      </c>
      <c r="T117" s="51"/>
    </row>
    <row r="118" spans="1:20" ht="15" customHeight="1">
      <c r="A118" s="90"/>
      <c r="B118" s="60" t="s">
        <v>235</v>
      </c>
      <c r="C118" s="4" t="s">
        <v>68</v>
      </c>
      <c r="D118" s="28">
        <v>194</v>
      </c>
      <c r="E118" s="28">
        <v>249</v>
      </c>
      <c r="F118" s="28">
        <v>264</v>
      </c>
      <c r="G118" s="28">
        <v>679</v>
      </c>
      <c r="H118" s="28">
        <v>2562</v>
      </c>
      <c r="I118" s="13">
        <f t="shared" si="64"/>
        <v>3754</v>
      </c>
      <c r="J118" s="28">
        <f t="shared" si="65"/>
        <v>249</v>
      </c>
      <c r="K118" s="28">
        <f t="shared" si="66"/>
        <v>528</v>
      </c>
      <c r="L118" s="28">
        <f t="shared" si="67"/>
        <v>2037</v>
      </c>
      <c r="M118" s="28">
        <f t="shared" si="68"/>
        <v>10248</v>
      </c>
      <c r="N118" s="30">
        <f t="shared" si="69"/>
        <v>13062</v>
      </c>
      <c r="O118" s="22">
        <f t="shared" si="70"/>
        <v>3.479488545551412</v>
      </c>
      <c r="P118" s="93"/>
      <c r="Q118" s="31">
        <v>17</v>
      </c>
      <c r="R118" s="32">
        <v>19</v>
      </c>
      <c r="S118" s="31">
        <v>1</v>
      </c>
      <c r="T118" s="51"/>
    </row>
    <row r="119" spans="1:20" ht="15" customHeight="1">
      <c r="A119" s="90"/>
      <c r="B119" s="60" t="s">
        <v>236</v>
      </c>
      <c r="C119" s="4" t="s">
        <v>100</v>
      </c>
      <c r="D119" s="28">
        <v>397</v>
      </c>
      <c r="E119" s="28">
        <v>351</v>
      </c>
      <c r="F119" s="28">
        <v>409</v>
      </c>
      <c r="G119" s="28">
        <v>1017</v>
      </c>
      <c r="H119" s="28">
        <v>3754</v>
      </c>
      <c r="I119" s="13">
        <f t="shared" si="64"/>
        <v>5531</v>
      </c>
      <c r="J119" s="28">
        <f t="shared" si="65"/>
        <v>351</v>
      </c>
      <c r="K119" s="28">
        <f t="shared" si="66"/>
        <v>818</v>
      </c>
      <c r="L119" s="28">
        <f t="shared" si="67"/>
        <v>3051</v>
      </c>
      <c r="M119" s="28">
        <f t="shared" si="68"/>
        <v>15016</v>
      </c>
      <c r="N119" s="30">
        <f t="shared" si="69"/>
        <v>19236</v>
      </c>
      <c r="O119" s="22">
        <f t="shared" si="70"/>
        <v>3.4778521063098897</v>
      </c>
      <c r="P119" s="93"/>
      <c r="Q119" s="31">
        <v>28</v>
      </c>
      <c r="R119" s="32">
        <v>32</v>
      </c>
      <c r="S119" s="31">
        <v>12</v>
      </c>
      <c r="T119" s="58"/>
    </row>
    <row r="120" spans="1:20" ht="15" customHeight="1">
      <c r="A120" s="90"/>
      <c r="B120" s="60" t="s">
        <v>237</v>
      </c>
      <c r="C120" s="4" t="s">
        <v>101</v>
      </c>
      <c r="D120" s="28">
        <v>1357</v>
      </c>
      <c r="E120" s="28">
        <v>130</v>
      </c>
      <c r="F120" s="28">
        <v>179</v>
      </c>
      <c r="G120" s="28">
        <v>654</v>
      </c>
      <c r="H120" s="28">
        <v>3212</v>
      </c>
      <c r="I120" s="13">
        <f t="shared" si="64"/>
        <v>4175</v>
      </c>
      <c r="J120" s="28">
        <f t="shared" si="65"/>
        <v>130</v>
      </c>
      <c r="K120" s="28">
        <f t="shared" si="66"/>
        <v>358</v>
      </c>
      <c r="L120" s="28">
        <f t="shared" si="67"/>
        <v>1962</v>
      </c>
      <c r="M120" s="28">
        <f t="shared" si="68"/>
        <v>12848</v>
      </c>
      <c r="N120" s="30">
        <f t="shared" si="69"/>
        <v>15298</v>
      </c>
      <c r="O120" s="22">
        <f t="shared" si="70"/>
        <v>3.664191616766467</v>
      </c>
      <c r="P120" s="93"/>
      <c r="Q120" s="31">
        <v>30</v>
      </c>
      <c r="R120" s="32">
        <v>5</v>
      </c>
      <c r="S120" s="31">
        <v>3</v>
      </c>
      <c r="T120" s="51"/>
    </row>
    <row r="121" spans="1:20" ht="27.75" customHeight="1">
      <c r="A121" s="90"/>
      <c r="B121" s="61" t="s">
        <v>238</v>
      </c>
      <c r="C121" s="4" t="s">
        <v>162</v>
      </c>
      <c r="D121" s="28">
        <v>81</v>
      </c>
      <c r="E121" s="28">
        <v>75</v>
      </c>
      <c r="F121" s="28">
        <v>117</v>
      </c>
      <c r="G121" s="28">
        <v>265</v>
      </c>
      <c r="H121" s="28">
        <v>1202</v>
      </c>
      <c r="I121" s="13">
        <f t="shared" si="64"/>
        <v>1659</v>
      </c>
      <c r="J121" s="28">
        <f t="shared" si="65"/>
        <v>75</v>
      </c>
      <c r="K121" s="28">
        <f t="shared" si="66"/>
        <v>234</v>
      </c>
      <c r="L121" s="28">
        <f t="shared" si="67"/>
        <v>795</v>
      </c>
      <c r="M121" s="28">
        <f t="shared" si="68"/>
        <v>4808</v>
      </c>
      <c r="N121" s="30">
        <f t="shared" si="69"/>
        <v>5912</v>
      </c>
      <c r="O121" s="22">
        <f t="shared" si="70"/>
        <v>3.563592525617842</v>
      </c>
      <c r="P121" s="93"/>
      <c r="Q121" s="31">
        <v>8</v>
      </c>
      <c r="R121" s="32">
        <v>11</v>
      </c>
      <c r="S121" s="31">
        <v>0</v>
      </c>
      <c r="T121" s="51"/>
    </row>
    <row r="122" spans="1:20" ht="15" customHeight="1">
      <c r="A122" s="90"/>
      <c r="B122" s="60" t="s">
        <v>239</v>
      </c>
      <c r="C122" s="4" t="s">
        <v>102</v>
      </c>
      <c r="D122" s="28">
        <v>334</v>
      </c>
      <c r="E122" s="28">
        <v>240</v>
      </c>
      <c r="F122" s="28">
        <v>356</v>
      </c>
      <c r="G122" s="28">
        <v>984</v>
      </c>
      <c r="H122" s="28">
        <v>4914</v>
      </c>
      <c r="I122" s="8">
        <f t="shared" si="64"/>
        <v>6494</v>
      </c>
      <c r="J122" s="28">
        <f t="shared" si="65"/>
        <v>240</v>
      </c>
      <c r="K122" s="28">
        <f t="shared" si="66"/>
        <v>712</v>
      </c>
      <c r="L122" s="28">
        <f t="shared" si="67"/>
        <v>2952</v>
      </c>
      <c r="M122" s="28">
        <f t="shared" si="68"/>
        <v>19656</v>
      </c>
      <c r="N122" s="30">
        <f t="shared" si="69"/>
        <v>23560</v>
      </c>
      <c r="O122" s="22">
        <f t="shared" si="70"/>
        <v>3.6279642747151217</v>
      </c>
      <c r="P122" s="93"/>
      <c r="Q122" s="31">
        <v>39</v>
      </c>
      <c r="R122" s="32">
        <v>28</v>
      </c>
      <c r="S122" s="31">
        <v>4</v>
      </c>
      <c r="T122" s="51"/>
    </row>
    <row r="123" spans="1:20">
      <c r="A123" s="90"/>
      <c r="B123" s="66" t="s">
        <v>137</v>
      </c>
      <c r="C123" s="67"/>
      <c r="D123" s="12">
        <f>SUM(D116:D122)</f>
        <v>2960</v>
      </c>
      <c r="E123" s="12">
        <f>SUM(E116:E122)</f>
        <v>1515</v>
      </c>
      <c r="F123" s="12">
        <f>SUM(F116:F122)</f>
        <v>1843</v>
      </c>
      <c r="G123" s="12">
        <f>SUM(G116:G122)</f>
        <v>5120</v>
      </c>
      <c r="H123" s="12">
        <f>SUM(H116:H122)</f>
        <v>23038</v>
      </c>
      <c r="I123" s="12">
        <f t="shared" si="64"/>
        <v>31516</v>
      </c>
      <c r="J123" s="42">
        <f t="shared" si="65"/>
        <v>1515</v>
      </c>
      <c r="K123" s="42">
        <f t="shared" si="66"/>
        <v>3686</v>
      </c>
      <c r="L123" s="42">
        <f t="shared" si="67"/>
        <v>15360</v>
      </c>
      <c r="M123" s="42">
        <f t="shared" si="68"/>
        <v>92152</v>
      </c>
      <c r="N123" s="43">
        <f t="shared" si="69"/>
        <v>112713</v>
      </c>
      <c r="O123" s="44">
        <f t="shared" si="70"/>
        <v>3.5763739053179338</v>
      </c>
      <c r="P123" s="93"/>
      <c r="Q123" s="37">
        <f>SUM(Q116:Q122)</f>
        <v>178</v>
      </c>
      <c r="R123" s="37">
        <f>SUM(R116:R122)</f>
        <v>131</v>
      </c>
      <c r="S123" s="37">
        <f>SUM(S116:S122)</f>
        <v>26</v>
      </c>
    </row>
    <row r="124" spans="1:20">
      <c r="A124" s="72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4"/>
    </row>
    <row r="125" spans="1:20" ht="21" customHeight="1">
      <c r="A125" s="90" t="s">
        <v>107</v>
      </c>
      <c r="B125" s="60" t="s">
        <v>240</v>
      </c>
      <c r="C125" s="54" t="s">
        <v>108</v>
      </c>
      <c r="D125" s="28">
        <v>151</v>
      </c>
      <c r="E125" s="28">
        <v>112</v>
      </c>
      <c r="F125" s="28">
        <v>166</v>
      </c>
      <c r="G125" s="28">
        <v>695</v>
      </c>
      <c r="H125" s="28">
        <v>3436</v>
      </c>
      <c r="I125" s="13">
        <f>SUM(E125:H125)</f>
        <v>4409</v>
      </c>
      <c r="J125" s="28">
        <f t="shared" ref="J125:J128" si="71">E125*1</f>
        <v>112</v>
      </c>
      <c r="K125" s="28">
        <f t="shared" ref="K125:K128" si="72">F125*2</f>
        <v>332</v>
      </c>
      <c r="L125" s="28">
        <f t="shared" ref="L125:L128" si="73">G125*3</f>
        <v>2085</v>
      </c>
      <c r="M125" s="28">
        <f t="shared" ref="M125:M128" si="74">H125*4</f>
        <v>13744</v>
      </c>
      <c r="N125" s="30">
        <f t="shared" ref="N125:N128" si="75">SUM(J125:M125)</f>
        <v>16273</v>
      </c>
      <c r="O125" s="22">
        <f t="shared" ref="O125:O128" si="76">N125/I125</f>
        <v>3.6908596053526876</v>
      </c>
      <c r="P125" s="93">
        <f>SQRT((((1-O128)^2)*E128+((2-O128)^2)*F128+((3-O128)^2)*G128+((4-O128)^2)*H128)/I128)</f>
        <v>0.73867949008678757</v>
      </c>
      <c r="Q125" s="31">
        <v>13</v>
      </c>
      <c r="R125" s="32">
        <v>9</v>
      </c>
      <c r="S125" s="31">
        <v>2</v>
      </c>
      <c r="T125" s="51"/>
    </row>
    <row r="126" spans="1:20" ht="15.75" customHeight="1">
      <c r="A126" s="90"/>
      <c r="B126" s="60" t="s">
        <v>241</v>
      </c>
      <c r="C126" s="54" t="s">
        <v>66</v>
      </c>
      <c r="D126" s="28">
        <v>163</v>
      </c>
      <c r="E126" s="28">
        <v>104</v>
      </c>
      <c r="F126" s="28">
        <v>213</v>
      </c>
      <c r="G126" s="28">
        <v>630</v>
      </c>
      <c r="H126" s="28">
        <v>2838</v>
      </c>
      <c r="I126" s="13">
        <f>SUM(E126:H126)</f>
        <v>3785</v>
      </c>
      <c r="J126" s="28">
        <f t="shared" si="71"/>
        <v>104</v>
      </c>
      <c r="K126" s="28">
        <f t="shared" si="72"/>
        <v>426</v>
      </c>
      <c r="L126" s="28">
        <f t="shared" si="73"/>
        <v>1890</v>
      </c>
      <c r="M126" s="28">
        <f t="shared" si="74"/>
        <v>11352</v>
      </c>
      <c r="N126" s="30">
        <f t="shared" si="75"/>
        <v>13772</v>
      </c>
      <c r="O126" s="22">
        <f t="shared" si="76"/>
        <v>3.6385733157199471</v>
      </c>
      <c r="P126" s="93"/>
      <c r="Q126" s="31">
        <v>6</v>
      </c>
      <c r="R126" s="32">
        <v>20</v>
      </c>
      <c r="S126" s="31">
        <v>1</v>
      </c>
      <c r="T126" s="51"/>
    </row>
    <row r="127" spans="1:20" ht="15" customHeight="1">
      <c r="A127" s="90"/>
      <c r="B127" s="60" t="s">
        <v>242</v>
      </c>
      <c r="C127" s="54" t="s">
        <v>109</v>
      </c>
      <c r="D127" s="28">
        <v>103</v>
      </c>
      <c r="E127" s="28">
        <v>194</v>
      </c>
      <c r="F127" s="28">
        <v>209</v>
      </c>
      <c r="G127" s="28">
        <v>477</v>
      </c>
      <c r="H127" s="28">
        <v>2497</v>
      </c>
      <c r="I127" s="13">
        <f>SUM(E127:H127)</f>
        <v>3377</v>
      </c>
      <c r="J127" s="28">
        <f t="shared" si="71"/>
        <v>194</v>
      </c>
      <c r="K127" s="28">
        <f t="shared" si="72"/>
        <v>418</v>
      </c>
      <c r="L127" s="28">
        <f t="shared" si="73"/>
        <v>1431</v>
      </c>
      <c r="M127" s="28">
        <f t="shared" si="74"/>
        <v>9988</v>
      </c>
      <c r="N127" s="30">
        <f t="shared" si="75"/>
        <v>12031</v>
      </c>
      <c r="O127" s="22">
        <f t="shared" si="76"/>
        <v>3.5626295528575658</v>
      </c>
      <c r="P127" s="93"/>
      <c r="Q127" s="31">
        <v>18</v>
      </c>
      <c r="R127" s="32">
        <v>19</v>
      </c>
      <c r="S127" s="31">
        <v>0</v>
      </c>
    </row>
    <row r="128" spans="1:20">
      <c r="A128" s="90"/>
      <c r="B128" s="66" t="s">
        <v>137</v>
      </c>
      <c r="C128" s="67"/>
      <c r="D128" s="12">
        <f>SUM(D125:D127)</f>
        <v>417</v>
      </c>
      <c r="E128" s="12">
        <f>SUM(E125:E127)</f>
        <v>410</v>
      </c>
      <c r="F128" s="12">
        <f>SUM(F125:F127)</f>
        <v>588</v>
      </c>
      <c r="G128" s="12">
        <f>SUM(G125:G127)</f>
        <v>1802</v>
      </c>
      <c r="H128" s="12">
        <f>SUM(H125:H127)</f>
        <v>8771</v>
      </c>
      <c r="I128" s="12">
        <f>SUM(E128:H128)</f>
        <v>11571</v>
      </c>
      <c r="J128" s="42">
        <f t="shared" si="71"/>
        <v>410</v>
      </c>
      <c r="K128" s="42">
        <f t="shared" si="72"/>
        <v>1176</v>
      </c>
      <c r="L128" s="42">
        <f t="shared" si="73"/>
        <v>5406</v>
      </c>
      <c r="M128" s="42">
        <f t="shared" si="74"/>
        <v>35084</v>
      </c>
      <c r="N128" s="43">
        <f t="shared" si="75"/>
        <v>42076</v>
      </c>
      <c r="O128" s="44">
        <f t="shared" si="76"/>
        <v>3.636332209834932</v>
      </c>
      <c r="P128" s="93"/>
      <c r="Q128" s="37">
        <f>SUM(Q125:Q127)</f>
        <v>37</v>
      </c>
      <c r="R128" s="37">
        <f>SUM(R125:R127)</f>
        <v>48</v>
      </c>
      <c r="S128" s="37">
        <f>SUM(S125:S127)</f>
        <v>3</v>
      </c>
    </row>
    <row r="129" spans="1:20">
      <c r="A129" s="72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4"/>
    </row>
    <row r="130" spans="1:20" ht="27" customHeight="1">
      <c r="A130" s="90" t="s">
        <v>148</v>
      </c>
      <c r="B130" s="60" t="s">
        <v>243</v>
      </c>
      <c r="C130" s="53" t="s">
        <v>110</v>
      </c>
      <c r="D130" s="28">
        <v>353</v>
      </c>
      <c r="E130" s="28">
        <v>174</v>
      </c>
      <c r="F130" s="28">
        <v>331</v>
      </c>
      <c r="G130" s="28">
        <v>1031</v>
      </c>
      <c r="H130" s="28">
        <v>4327</v>
      </c>
      <c r="I130" s="13">
        <f t="shared" ref="I130:I135" si="77">SUM(E130:H130)</f>
        <v>5863</v>
      </c>
      <c r="J130" s="28">
        <f t="shared" ref="J130:J135" si="78">E130*1</f>
        <v>174</v>
      </c>
      <c r="K130" s="28">
        <f t="shared" ref="K130:K135" si="79">F130*2</f>
        <v>662</v>
      </c>
      <c r="L130" s="28">
        <f t="shared" ref="L130:L135" si="80">G130*3</f>
        <v>3093</v>
      </c>
      <c r="M130" s="28">
        <f t="shared" ref="M130:M135" si="81">H130*4</f>
        <v>17308</v>
      </c>
      <c r="N130" s="30">
        <f t="shared" ref="N130:N135" si="82">SUM(J130:M130)</f>
        <v>21237</v>
      </c>
      <c r="O130" s="22">
        <f t="shared" ref="O130:O135" si="83">N130/I130</f>
        <v>3.6222070612314514</v>
      </c>
      <c r="P130" s="93">
        <f>SQRT((((1-O135)^2)*E135+((2-O135)^2)*F135+((3-O135)^2)*G135+((4-O135)^2)*H135)/I135)</f>
        <v>0.76443978609494878</v>
      </c>
      <c r="Q130" s="31">
        <v>28</v>
      </c>
      <c r="R130" s="32">
        <v>38</v>
      </c>
      <c r="S130" s="31">
        <v>3</v>
      </c>
      <c r="T130" s="51"/>
    </row>
    <row r="131" spans="1:20" ht="16.5" customHeight="1">
      <c r="A131" s="90"/>
      <c r="B131" s="60" t="s">
        <v>244</v>
      </c>
      <c r="C131" s="53" t="s">
        <v>21</v>
      </c>
      <c r="D131" s="28">
        <v>297</v>
      </c>
      <c r="E131" s="28">
        <v>101</v>
      </c>
      <c r="F131" s="28">
        <v>223</v>
      </c>
      <c r="G131" s="28">
        <v>605</v>
      </c>
      <c r="H131" s="28">
        <v>2650</v>
      </c>
      <c r="I131" s="13">
        <f t="shared" si="77"/>
        <v>3579</v>
      </c>
      <c r="J131" s="28">
        <f t="shared" si="78"/>
        <v>101</v>
      </c>
      <c r="K131" s="28">
        <f t="shared" si="79"/>
        <v>446</v>
      </c>
      <c r="L131" s="28">
        <f t="shared" si="80"/>
        <v>1815</v>
      </c>
      <c r="M131" s="28">
        <f t="shared" si="81"/>
        <v>10600</v>
      </c>
      <c r="N131" s="30">
        <f t="shared" si="82"/>
        <v>12962</v>
      </c>
      <c r="O131" s="22">
        <f t="shared" si="83"/>
        <v>3.6216820340877338</v>
      </c>
      <c r="P131" s="93"/>
      <c r="Q131" s="31">
        <v>18</v>
      </c>
      <c r="R131" s="32">
        <v>15</v>
      </c>
      <c r="S131" s="31">
        <v>0</v>
      </c>
      <c r="T131" s="51"/>
    </row>
    <row r="132" spans="1:20" ht="18" customHeight="1">
      <c r="A132" s="90"/>
      <c r="B132" s="60" t="s">
        <v>245</v>
      </c>
      <c r="C132" s="53" t="s">
        <v>111</v>
      </c>
      <c r="D132" s="28">
        <v>369</v>
      </c>
      <c r="E132" s="28">
        <v>293</v>
      </c>
      <c r="F132" s="28">
        <v>362</v>
      </c>
      <c r="G132" s="28">
        <v>889</v>
      </c>
      <c r="H132" s="28">
        <v>4435</v>
      </c>
      <c r="I132" s="13">
        <f t="shared" si="77"/>
        <v>5979</v>
      </c>
      <c r="J132" s="28">
        <f t="shared" si="78"/>
        <v>293</v>
      </c>
      <c r="K132" s="28">
        <f t="shared" si="79"/>
        <v>724</v>
      </c>
      <c r="L132" s="28">
        <f t="shared" si="80"/>
        <v>2667</v>
      </c>
      <c r="M132" s="28">
        <f t="shared" si="81"/>
        <v>17740</v>
      </c>
      <c r="N132" s="30">
        <f t="shared" si="82"/>
        <v>21424</v>
      </c>
      <c r="O132" s="22">
        <f t="shared" si="83"/>
        <v>3.5832078942967049</v>
      </c>
      <c r="P132" s="93"/>
      <c r="Q132" s="31">
        <v>27</v>
      </c>
      <c r="R132" s="32">
        <v>27</v>
      </c>
      <c r="S132" s="31">
        <v>2</v>
      </c>
      <c r="T132" s="51"/>
    </row>
    <row r="133" spans="1:20" ht="16.5" customHeight="1">
      <c r="A133" s="90"/>
      <c r="B133" s="60" t="s">
        <v>246</v>
      </c>
      <c r="C133" s="53" t="s">
        <v>82</v>
      </c>
      <c r="D133" s="28">
        <v>1019</v>
      </c>
      <c r="E133" s="28">
        <v>73</v>
      </c>
      <c r="F133" s="28">
        <v>180</v>
      </c>
      <c r="G133" s="28">
        <v>599</v>
      </c>
      <c r="H133" s="28">
        <v>3109</v>
      </c>
      <c r="I133" s="13">
        <f t="shared" si="77"/>
        <v>3961</v>
      </c>
      <c r="J133" s="28">
        <f t="shared" si="78"/>
        <v>73</v>
      </c>
      <c r="K133" s="28">
        <f t="shared" si="79"/>
        <v>360</v>
      </c>
      <c r="L133" s="28">
        <f t="shared" si="80"/>
        <v>1797</v>
      </c>
      <c r="M133" s="28">
        <f t="shared" si="81"/>
        <v>12436</v>
      </c>
      <c r="N133" s="30">
        <f t="shared" si="82"/>
        <v>14666</v>
      </c>
      <c r="O133" s="22">
        <f t="shared" si="83"/>
        <v>3.7026003534460994</v>
      </c>
      <c r="P133" s="93"/>
      <c r="Q133" s="31">
        <v>26</v>
      </c>
      <c r="R133" s="32">
        <v>23</v>
      </c>
      <c r="S133" s="31">
        <v>1</v>
      </c>
      <c r="T133" s="51"/>
    </row>
    <row r="134" spans="1:20" ht="16.5" customHeight="1">
      <c r="A134" s="90"/>
      <c r="B134" s="60" t="s">
        <v>247</v>
      </c>
      <c r="C134" s="53" t="s">
        <v>112</v>
      </c>
      <c r="D134" s="28">
        <v>305</v>
      </c>
      <c r="E134" s="28">
        <v>286</v>
      </c>
      <c r="F134" s="28">
        <v>330</v>
      </c>
      <c r="G134" s="28">
        <v>957</v>
      </c>
      <c r="H134" s="28">
        <v>3450</v>
      </c>
      <c r="I134" s="13">
        <f t="shared" si="77"/>
        <v>5023</v>
      </c>
      <c r="J134" s="28">
        <f t="shared" si="78"/>
        <v>286</v>
      </c>
      <c r="K134" s="28">
        <f t="shared" si="79"/>
        <v>660</v>
      </c>
      <c r="L134" s="28">
        <f t="shared" si="80"/>
        <v>2871</v>
      </c>
      <c r="M134" s="28">
        <f t="shared" si="81"/>
        <v>13800</v>
      </c>
      <c r="N134" s="30">
        <f t="shared" si="82"/>
        <v>17617</v>
      </c>
      <c r="O134" s="22">
        <f t="shared" si="83"/>
        <v>3.5072665737607007</v>
      </c>
      <c r="P134" s="93"/>
      <c r="Q134" s="31">
        <v>26</v>
      </c>
      <c r="R134" s="32">
        <v>18</v>
      </c>
      <c r="S134" s="31">
        <v>1</v>
      </c>
      <c r="T134" s="51"/>
    </row>
    <row r="135" spans="1:20">
      <c r="A135" s="90"/>
      <c r="B135" s="66" t="s">
        <v>137</v>
      </c>
      <c r="C135" s="67"/>
      <c r="D135" s="12">
        <f>SUM(D130:D134)</f>
        <v>2343</v>
      </c>
      <c r="E135" s="12">
        <f>SUM(E130:E134)</f>
        <v>927</v>
      </c>
      <c r="F135" s="12">
        <f>SUM(F130:F134)</f>
        <v>1426</v>
      </c>
      <c r="G135" s="12">
        <f>SUM(G130:G134)</f>
        <v>4081</v>
      </c>
      <c r="H135" s="12">
        <f>SUM(H130:H134)</f>
        <v>17971</v>
      </c>
      <c r="I135" s="12">
        <f t="shared" si="77"/>
        <v>24405</v>
      </c>
      <c r="J135" s="42">
        <f t="shared" si="78"/>
        <v>927</v>
      </c>
      <c r="K135" s="42">
        <f t="shared" si="79"/>
        <v>2852</v>
      </c>
      <c r="L135" s="42">
        <f t="shared" si="80"/>
        <v>12243</v>
      </c>
      <c r="M135" s="42">
        <f t="shared" si="81"/>
        <v>71884</v>
      </c>
      <c r="N135" s="43">
        <f t="shared" si="82"/>
        <v>87906</v>
      </c>
      <c r="O135" s="44">
        <f t="shared" si="83"/>
        <v>3.6019668100799018</v>
      </c>
      <c r="P135" s="93"/>
      <c r="Q135" s="37">
        <f>SUM(Q130:Q134)</f>
        <v>125</v>
      </c>
      <c r="R135" s="37">
        <f>SUM(R130:R134)</f>
        <v>121</v>
      </c>
      <c r="S135" s="37">
        <f>SUM(S130:S134)</f>
        <v>7</v>
      </c>
    </row>
    <row r="136" spans="1:20">
      <c r="A136" s="116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8"/>
    </row>
    <row r="137" spans="1:20" ht="15" customHeight="1">
      <c r="A137" s="97" t="s">
        <v>55</v>
      </c>
      <c r="B137" s="60" t="s">
        <v>248</v>
      </c>
      <c r="C137" s="54" t="s">
        <v>56</v>
      </c>
      <c r="D137" s="28">
        <v>189</v>
      </c>
      <c r="E137" s="28">
        <v>131</v>
      </c>
      <c r="F137" s="28">
        <v>118</v>
      </c>
      <c r="G137" s="28">
        <v>208</v>
      </c>
      <c r="H137" s="28">
        <v>1322</v>
      </c>
      <c r="I137" s="41">
        <f>SUM(E137:H137)</f>
        <v>1779</v>
      </c>
      <c r="J137" s="28">
        <f t="shared" ref="J137:J141" si="84">E137*1</f>
        <v>131</v>
      </c>
      <c r="K137" s="28">
        <f t="shared" ref="K137:K141" si="85">F137*2</f>
        <v>236</v>
      </c>
      <c r="L137" s="28">
        <f t="shared" ref="L137:L141" si="86">G137*3</f>
        <v>624</v>
      </c>
      <c r="M137" s="28">
        <f t="shared" ref="M137:M141" si="87">H137*4</f>
        <v>5288</v>
      </c>
      <c r="N137" s="30">
        <f t="shared" ref="N137:N141" si="88">SUM(J137:M137)</f>
        <v>6279</v>
      </c>
      <c r="O137" s="22">
        <f t="shared" ref="O137:O141" si="89">N137/I137</f>
        <v>3.5295109612141653</v>
      </c>
      <c r="P137" s="86">
        <f>SQRT((((1-O141)^2)*E141+((2-O141)^2)*F141+((3-O141)^2)*G141+((4-O141)^2)*H141)/I141)</f>
        <v>0.8645958600258743</v>
      </c>
      <c r="Q137" s="31">
        <v>15</v>
      </c>
      <c r="R137" s="32">
        <v>10</v>
      </c>
      <c r="S137" s="31">
        <v>4</v>
      </c>
      <c r="T137" s="51"/>
    </row>
    <row r="138" spans="1:20" ht="15" customHeight="1">
      <c r="A138" s="98"/>
      <c r="B138" s="60" t="s">
        <v>249</v>
      </c>
      <c r="C138" s="54" t="s">
        <v>57</v>
      </c>
      <c r="D138" s="28">
        <v>483</v>
      </c>
      <c r="E138" s="28">
        <v>227</v>
      </c>
      <c r="F138" s="28">
        <v>255</v>
      </c>
      <c r="G138" s="28">
        <v>610</v>
      </c>
      <c r="H138" s="28">
        <v>4557</v>
      </c>
      <c r="I138" s="41">
        <f>SUM(E138:H138)</f>
        <v>5649</v>
      </c>
      <c r="J138" s="28">
        <f t="shared" si="84"/>
        <v>227</v>
      </c>
      <c r="K138" s="28">
        <f t="shared" si="85"/>
        <v>510</v>
      </c>
      <c r="L138" s="28">
        <f t="shared" si="86"/>
        <v>1830</v>
      </c>
      <c r="M138" s="28">
        <f t="shared" si="87"/>
        <v>18228</v>
      </c>
      <c r="N138" s="30">
        <f t="shared" si="88"/>
        <v>20795</v>
      </c>
      <c r="O138" s="22">
        <f t="shared" si="89"/>
        <v>3.6811825101787927</v>
      </c>
      <c r="P138" s="87"/>
      <c r="Q138" s="31">
        <v>37</v>
      </c>
      <c r="R138" s="32">
        <v>32</v>
      </c>
      <c r="S138" s="31">
        <v>12</v>
      </c>
      <c r="T138" s="51"/>
    </row>
    <row r="139" spans="1:20" ht="15" customHeight="1">
      <c r="A139" s="98"/>
      <c r="B139" s="60" t="s">
        <v>250</v>
      </c>
      <c r="C139" s="54" t="s">
        <v>58</v>
      </c>
      <c r="D139" s="28">
        <v>308</v>
      </c>
      <c r="E139" s="28">
        <v>365</v>
      </c>
      <c r="F139" s="28">
        <v>284</v>
      </c>
      <c r="G139" s="28">
        <v>580</v>
      </c>
      <c r="H139" s="28">
        <v>2951</v>
      </c>
      <c r="I139" s="41">
        <f>SUM(E139:H139)</f>
        <v>4180</v>
      </c>
      <c r="J139" s="28">
        <f t="shared" si="84"/>
        <v>365</v>
      </c>
      <c r="K139" s="28">
        <f t="shared" si="85"/>
        <v>568</v>
      </c>
      <c r="L139" s="28">
        <f t="shared" si="86"/>
        <v>1740</v>
      </c>
      <c r="M139" s="28">
        <f t="shared" si="87"/>
        <v>11804</v>
      </c>
      <c r="N139" s="30">
        <f t="shared" si="88"/>
        <v>14477</v>
      </c>
      <c r="O139" s="22">
        <f t="shared" si="89"/>
        <v>3.4633971291866028</v>
      </c>
      <c r="P139" s="87"/>
      <c r="Q139" s="31">
        <v>25</v>
      </c>
      <c r="R139" s="32">
        <v>38</v>
      </c>
      <c r="S139" s="31">
        <v>4</v>
      </c>
      <c r="T139" s="51"/>
    </row>
    <row r="140" spans="1:20" ht="27" customHeight="1">
      <c r="A140" s="98"/>
      <c r="B140" s="60" t="s">
        <v>251</v>
      </c>
      <c r="C140" s="54" t="s">
        <v>163</v>
      </c>
      <c r="D140" s="28">
        <v>501</v>
      </c>
      <c r="E140" s="28">
        <v>364</v>
      </c>
      <c r="F140" s="28">
        <v>353</v>
      </c>
      <c r="G140" s="28">
        <v>773</v>
      </c>
      <c r="H140" s="28">
        <v>3937</v>
      </c>
      <c r="I140" s="41">
        <f>SUM(E140:H140)</f>
        <v>5427</v>
      </c>
      <c r="J140" s="28">
        <f t="shared" si="84"/>
        <v>364</v>
      </c>
      <c r="K140" s="28">
        <f t="shared" si="85"/>
        <v>706</v>
      </c>
      <c r="L140" s="28">
        <f t="shared" si="86"/>
        <v>2319</v>
      </c>
      <c r="M140" s="28">
        <f t="shared" si="87"/>
        <v>15748</v>
      </c>
      <c r="N140" s="30">
        <f t="shared" si="88"/>
        <v>19137</v>
      </c>
      <c r="O140" s="22">
        <f t="shared" si="89"/>
        <v>3.5262576008844664</v>
      </c>
      <c r="P140" s="87"/>
      <c r="Q140" s="31">
        <v>44</v>
      </c>
      <c r="R140" s="32">
        <v>45</v>
      </c>
      <c r="S140" s="31">
        <v>5</v>
      </c>
      <c r="T140" s="51"/>
    </row>
    <row r="141" spans="1:20">
      <c r="A141" s="99"/>
      <c r="B141" s="66" t="s">
        <v>137</v>
      </c>
      <c r="C141" s="67"/>
      <c r="D141" s="12">
        <f>SUM(D137:D140)</f>
        <v>1481</v>
      </c>
      <c r="E141" s="12">
        <f>SUM(E137:E140)</f>
        <v>1087</v>
      </c>
      <c r="F141" s="12">
        <f>SUM(F137:F140)</f>
        <v>1010</v>
      </c>
      <c r="G141" s="12">
        <f>SUM(G137:G140)</f>
        <v>2171</v>
      </c>
      <c r="H141" s="12">
        <f>SUM(H137:H140)</f>
        <v>12767</v>
      </c>
      <c r="I141" s="12">
        <f>SUM(E141:H141)</f>
        <v>17035</v>
      </c>
      <c r="J141" s="42">
        <f t="shared" si="84"/>
        <v>1087</v>
      </c>
      <c r="K141" s="42">
        <f t="shared" si="85"/>
        <v>2020</v>
      </c>
      <c r="L141" s="42">
        <f t="shared" si="86"/>
        <v>6513</v>
      </c>
      <c r="M141" s="42">
        <f t="shared" si="87"/>
        <v>51068</v>
      </c>
      <c r="N141" s="43">
        <f t="shared" si="88"/>
        <v>60688</v>
      </c>
      <c r="O141" s="44">
        <f t="shared" si="89"/>
        <v>3.5625476959201645</v>
      </c>
      <c r="P141" s="88"/>
      <c r="Q141" s="37">
        <f>SUM(Q137:Q140)</f>
        <v>121</v>
      </c>
      <c r="R141" s="37">
        <f>SUM(R137:R140)</f>
        <v>125</v>
      </c>
      <c r="S141" s="37">
        <f>SUM(S137:S140)</f>
        <v>25</v>
      </c>
    </row>
    <row r="142" spans="1:20">
      <c r="A142" s="72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4"/>
    </row>
    <row r="143" spans="1:20" ht="23.25" customHeight="1">
      <c r="A143" s="90" t="s">
        <v>59</v>
      </c>
      <c r="B143" s="60" t="s">
        <v>253</v>
      </c>
      <c r="C143" s="53" t="s">
        <v>60</v>
      </c>
      <c r="D143" s="28">
        <v>916</v>
      </c>
      <c r="E143" s="28">
        <v>1135</v>
      </c>
      <c r="F143" s="28">
        <v>1258</v>
      </c>
      <c r="G143" s="28">
        <v>2652</v>
      </c>
      <c r="H143" s="28">
        <v>11055</v>
      </c>
      <c r="I143" s="13">
        <f>SUM(E143:H143)</f>
        <v>16100</v>
      </c>
      <c r="J143" s="28">
        <f t="shared" ref="J143:J144" si="90">E143*1</f>
        <v>1135</v>
      </c>
      <c r="K143" s="28">
        <f t="shared" ref="K143:K144" si="91">F143*2</f>
        <v>2516</v>
      </c>
      <c r="L143" s="28">
        <f t="shared" ref="L143:L144" si="92">G143*3</f>
        <v>7956</v>
      </c>
      <c r="M143" s="28">
        <f t="shared" ref="M143:M144" si="93">H143*4</f>
        <v>44220</v>
      </c>
      <c r="N143" s="30">
        <f t="shared" ref="N143:N144" si="94">SUM(J143:M143)</f>
        <v>55827</v>
      </c>
      <c r="O143" s="22">
        <f t="shared" ref="O143:O144" si="95">N143/I143</f>
        <v>3.4675155279503107</v>
      </c>
      <c r="P143" s="93">
        <f>SQRT((((1-O144)^2)*E144+((2-O144)^2)*F144+((3-O144)^2)*G144+((4-O144)^2)*H144)/I144)</f>
        <v>0.91005462333903131</v>
      </c>
      <c r="Q143" s="31">
        <v>117</v>
      </c>
      <c r="R143" s="32">
        <v>164</v>
      </c>
      <c r="S143" s="31">
        <v>8</v>
      </c>
      <c r="T143" s="51"/>
    </row>
    <row r="144" spans="1:20">
      <c r="A144" s="90"/>
      <c r="B144" s="66" t="s">
        <v>137</v>
      </c>
      <c r="C144" s="67"/>
      <c r="D144" s="12">
        <f>SUM(D143:D143)</f>
        <v>916</v>
      </c>
      <c r="E144" s="12">
        <f>SUM(E143:E143)</f>
        <v>1135</v>
      </c>
      <c r="F144" s="12">
        <f>SUM(F143:F143)</f>
        <v>1258</v>
      </c>
      <c r="G144" s="12">
        <f>SUM(G143:G143)</f>
        <v>2652</v>
      </c>
      <c r="H144" s="12">
        <f>SUM(H143:H143)</f>
        <v>11055</v>
      </c>
      <c r="I144" s="12">
        <f>SUM(E144:H144)</f>
        <v>16100</v>
      </c>
      <c r="J144" s="42">
        <f t="shared" si="90"/>
        <v>1135</v>
      </c>
      <c r="K144" s="42">
        <f t="shared" si="91"/>
        <v>2516</v>
      </c>
      <c r="L144" s="42">
        <f t="shared" si="92"/>
        <v>7956</v>
      </c>
      <c r="M144" s="42">
        <f t="shared" si="93"/>
        <v>44220</v>
      </c>
      <c r="N144" s="43">
        <f t="shared" si="94"/>
        <v>55827</v>
      </c>
      <c r="O144" s="44">
        <f t="shared" si="95"/>
        <v>3.4675155279503107</v>
      </c>
      <c r="P144" s="93"/>
      <c r="Q144" s="37">
        <f>SUM(Q143)</f>
        <v>117</v>
      </c>
      <c r="R144" s="37">
        <f>SUM(R143)</f>
        <v>164</v>
      </c>
      <c r="S144" s="37">
        <f>SUM(S143)</f>
        <v>8</v>
      </c>
      <c r="T144" s="51"/>
    </row>
    <row r="145" spans="1:20">
      <c r="A145" s="72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4"/>
    </row>
    <row r="146" spans="1:20" ht="18.75" customHeight="1">
      <c r="A146" s="90" t="s">
        <v>151</v>
      </c>
      <c r="B146" s="60" t="s">
        <v>254</v>
      </c>
      <c r="C146" s="53" t="s">
        <v>113</v>
      </c>
      <c r="D146" s="28">
        <v>618</v>
      </c>
      <c r="E146" s="28">
        <v>132</v>
      </c>
      <c r="F146" s="28">
        <v>151</v>
      </c>
      <c r="G146" s="28">
        <v>464</v>
      </c>
      <c r="H146" s="28">
        <v>2007</v>
      </c>
      <c r="I146" s="13">
        <f>SUM(E146:H146)</f>
        <v>2754</v>
      </c>
      <c r="J146" s="28">
        <f t="shared" ref="J146:J148" si="96">E146*1</f>
        <v>132</v>
      </c>
      <c r="K146" s="28">
        <f t="shared" ref="K146:K148" si="97">F146*2</f>
        <v>302</v>
      </c>
      <c r="L146" s="28">
        <f t="shared" ref="L146:L148" si="98">G146*3</f>
        <v>1392</v>
      </c>
      <c r="M146" s="28">
        <f t="shared" ref="M146:M148" si="99">H146*4</f>
        <v>8028</v>
      </c>
      <c r="N146" s="30">
        <f t="shared" ref="N146:N148" si="100">SUM(J146:M146)</f>
        <v>9854</v>
      </c>
      <c r="O146" s="22">
        <f t="shared" ref="O146:O148" si="101">N146/I146</f>
        <v>3.5780682643427744</v>
      </c>
      <c r="P146" s="93">
        <f>SQRT((((1-O148)^2)*E148+((2-O148)^2)*F148+((3-O148)^2)*G148+((4-O148)^2)*H148)/I148)</f>
        <v>0.80721208467427541</v>
      </c>
      <c r="Q146" s="31">
        <v>13</v>
      </c>
      <c r="R146" s="32">
        <v>14</v>
      </c>
      <c r="S146" s="31">
        <v>4</v>
      </c>
      <c r="T146" s="51"/>
    </row>
    <row r="147" spans="1:20" ht="18" customHeight="1">
      <c r="A147" s="90"/>
      <c r="B147" s="60" t="s">
        <v>255</v>
      </c>
      <c r="C147" s="53" t="s">
        <v>114</v>
      </c>
      <c r="D147" s="28">
        <v>213</v>
      </c>
      <c r="E147" s="28">
        <v>172</v>
      </c>
      <c r="F147" s="28">
        <v>160</v>
      </c>
      <c r="G147" s="28">
        <v>457</v>
      </c>
      <c r="H147" s="28">
        <v>2430</v>
      </c>
      <c r="I147" s="13">
        <f>SUM(E147:H147)</f>
        <v>3219</v>
      </c>
      <c r="J147" s="28">
        <f t="shared" si="96"/>
        <v>172</v>
      </c>
      <c r="K147" s="28">
        <f t="shared" si="97"/>
        <v>320</v>
      </c>
      <c r="L147" s="28">
        <f t="shared" si="98"/>
        <v>1371</v>
      </c>
      <c r="M147" s="28">
        <f t="shared" si="99"/>
        <v>9720</v>
      </c>
      <c r="N147" s="30">
        <f t="shared" si="100"/>
        <v>11583</v>
      </c>
      <c r="O147" s="22">
        <f t="shared" si="101"/>
        <v>3.5983224603914259</v>
      </c>
      <c r="P147" s="93"/>
      <c r="Q147" s="31">
        <v>17</v>
      </c>
      <c r="R147" s="32">
        <v>27</v>
      </c>
      <c r="S147" s="31">
        <v>3</v>
      </c>
      <c r="T147" s="51"/>
    </row>
    <row r="148" spans="1:20">
      <c r="A148" s="90"/>
      <c r="B148" s="66" t="s">
        <v>137</v>
      </c>
      <c r="C148" s="67"/>
      <c r="D148" s="12">
        <f>SUM(D146:D147)</f>
        <v>831</v>
      </c>
      <c r="E148" s="12">
        <f>SUM(E146:E147)</f>
        <v>304</v>
      </c>
      <c r="F148" s="12">
        <f>SUM(F146:F147)</f>
        <v>311</v>
      </c>
      <c r="G148" s="12">
        <f>SUM(G146:G147)</f>
        <v>921</v>
      </c>
      <c r="H148" s="12">
        <f>SUM(H146:H147)</f>
        <v>4437</v>
      </c>
      <c r="I148" s="12">
        <f>SUM(E148:H148)</f>
        <v>5973</v>
      </c>
      <c r="J148" s="42">
        <f t="shared" si="96"/>
        <v>304</v>
      </c>
      <c r="K148" s="42">
        <f t="shared" si="97"/>
        <v>622</v>
      </c>
      <c r="L148" s="42">
        <f t="shared" si="98"/>
        <v>2763</v>
      </c>
      <c r="M148" s="42">
        <f t="shared" si="99"/>
        <v>17748</v>
      </c>
      <c r="N148" s="43">
        <f t="shared" si="100"/>
        <v>21437</v>
      </c>
      <c r="O148" s="44">
        <f t="shared" si="101"/>
        <v>3.5889837602544783</v>
      </c>
      <c r="P148" s="93"/>
      <c r="Q148" s="37">
        <f>SUM(Q146:Q147)</f>
        <v>30</v>
      </c>
      <c r="R148" s="37">
        <f>SUM(R146:R147)</f>
        <v>41</v>
      </c>
      <c r="S148" s="37">
        <f>SUM(S146:S147)</f>
        <v>7</v>
      </c>
    </row>
    <row r="149" spans="1:20">
      <c r="A149" s="72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4"/>
    </row>
    <row r="150" spans="1:20" ht="21" customHeight="1">
      <c r="A150" s="90" t="s">
        <v>61</v>
      </c>
      <c r="B150" s="60" t="s">
        <v>256</v>
      </c>
      <c r="C150" s="28" t="s">
        <v>62</v>
      </c>
      <c r="D150" s="28">
        <v>17</v>
      </c>
      <c r="E150" s="28">
        <v>6</v>
      </c>
      <c r="F150" s="28">
        <v>9</v>
      </c>
      <c r="G150" s="28">
        <v>37</v>
      </c>
      <c r="H150" s="28">
        <v>411</v>
      </c>
      <c r="I150" s="13">
        <f>SUM(E150:H150)</f>
        <v>463</v>
      </c>
      <c r="J150" s="28">
        <f t="shared" ref="J150:J151" si="102">E150*1</f>
        <v>6</v>
      </c>
      <c r="K150" s="28">
        <f t="shared" ref="K150:K151" si="103">F150*2</f>
        <v>18</v>
      </c>
      <c r="L150" s="28">
        <f t="shared" ref="L150:L151" si="104">G150*3</f>
        <v>111</v>
      </c>
      <c r="M150" s="28">
        <f t="shared" ref="M150:M151" si="105">H150*4</f>
        <v>1644</v>
      </c>
      <c r="N150" s="30">
        <f t="shared" ref="N150:N151" si="106">SUM(J150:M150)</f>
        <v>1779</v>
      </c>
      <c r="O150" s="22">
        <f t="shared" ref="O150:O151" si="107">N150/I150</f>
        <v>3.8423326133909286</v>
      </c>
      <c r="P150" s="93">
        <f>SQRT((((1-O151)^2)*E151+((2-O151)^2)*F151+((3-O151)^2)*G151+((4-O151)^2)*H151)/I151)</f>
        <v>0.49943873633847541</v>
      </c>
      <c r="Q150" s="31">
        <v>6</v>
      </c>
      <c r="R150" s="32">
        <v>1</v>
      </c>
      <c r="S150" s="31">
        <v>0</v>
      </c>
    </row>
    <row r="151" spans="1:20" ht="15" customHeight="1">
      <c r="A151" s="90"/>
      <c r="B151" s="60"/>
      <c r="C151" s="10" t="s">
        <v>137</v>
      </c>
      <c r="D151" s="12">
        <f>SUM(D150:D150)</f>
        <v>17</v>
      </c>
      <c r="E151" s="12">
        <f>SUM(E150:E150)</f>
        <v>6</v>
      </c>
      <c r="F151" s="12">
        <f>SUM(F150:F150)</f>
        <v>9</v>
      </c>
      <c r="G151" s="12">
        <f>SUM(G150:G150)</f>
        <v>37</v>
      </c>
      <c r="H151" s="12">
        <f>SUM(H150:H150)</f>
        <v>411</v>
      </c>
      <c r="I151" s="12">
        <f>SUM(E151:H151)</f>
        <v>463</v>
      </c>
      <c r="J151" s="42">
        <f t="shared" si="102"/>
        <v>6</v>
      </c>
      <c r="K151" s="42">
        <f t="shared" si="103"/>
        <v>18</v>
      </c>
      <c r="L151" s="42">
        <f t="shared" si="104"/>
        <v>111</v>
      </c>
      <c r="M151" s="42">
        <f t="shared" si="105"/>
        <v>1644</v>
      </c>
      <c r="N151" s="43">
        <f t="shared" si="106"/>
        <v>1779</v>
      </c>
      <c r="O151" s="44">
        <f t="shared" si="107"/>
        <v>3.8423326133909286</v>
      </c>
      <c r="P151" s="93"/>
      <c r="Q151" s="37">
        <f>SUM(Q150)</f>
        <v>6</v>
      </c>
      <c r="R151" s="37">
        <f>SUM(R150)</f>
        <v>1</v>
      </c>
      <c r="S151" s="37">
        <f>SUM(S150)</f>
        <v>0</v>
      </c>
    </row>
    <row r="152" spans="1:20">
      <c r="A152" s="72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4"/>
    </row>
    <row r="153" spans="1:20" ht="27" customHeight="1">
      <c r="A153" s="90" t="s">
        <v>63</v>
      </c>
      <c r="B153" s="60" t="s">
        <v>257</v>
      </c>
      <c r="C153" s="54" t="s">
        <v>64</v>
      </c>
      <c r="D153" s="28">
        <v>178</v>
      </c>
      <c r="E153" s="28">
        <v>263</v>
      </c>
      <c r="F153" s="28">
        <v>221</v>
      </c>
      <c r="G153" s="28">
        <v>566</v>
      </c>
      <c r="H153" s="28">
        <v>3008</v>
      </c>
      <c r="I153" s="13">
        <f>SUM(E153:H153)</f>
        <v>4058</v>
      </c>
      <c r="J153" s="28">
        <f t="shared" ref="J153:J154" si="108">E153*1</f>
        <v>263</v>
      </c>
      <c r="K153" s="28">
        <f t="shared" ref="K153:K154" si="109">F153*2</f>
        <v>442</v>
      </c>
      <c r="L153" s="28">
        <f t="shared" ref="L153:L154" si="110">G153*3</f>
        <v>1698</v>
      </c>
      <c r="M153" s="28">
        <f t="shared" ref="M153:M154" si="111">H153*4</f>
        <v>12032</v>
      </c>
      <c r="N153" s="30">
        <f t="shared" ref="N153:N154" si="112">SUM(J153:M153)</f>
        <v>14435</v>
      </c>
      <c r="O153" s="22">
        <f t="shared" ref="O153:O154" si="113">N153/I153</f>
        <v>3.5571710202069986</v>
      </c>
      <c r="P153" s="93">
        <f>SQRT((((1-O154)^2)*E154+((2-O154)^2)*F154+((3-O154)^2)*G154+((4-O154)^2)*H154)/I154)</f>
        <v>0.86285203432996405</v>
      </c>
      <c r="Q153" s="31">
        <v>35</v>
      </c>
      <c r="R153" s="32">
        <v>28</v>
      </c>
      <c r="S153" s="31">
        <v>2</v>
      </c>
      <c r="T153" s="51"/>
    </row>
    <row r="154" spans="1:20" ht="24" customHeight="1">
      <c r="A154" s="90"/>
      <c r="B154" s="66" t="s">
        <v>137</v>
      </c>
      <c r="C154" s="67"/>
      <c r="D154" s="12">
        <f>SUM(D153:D153)</f>
        <v>178</v>
      </c>
      <c r="E154" s="12">
        <f>SUM(E153:E153)</f>
        <v>263</v>
      </c>
      <c r="F154" s="12">
        <f>SUM(F153:F153)</f>
        <v>221</v>
      </c>
      <c r="G154" s="12">
        <f>SUM(G153:G153)</f>
        <v>566</v>
      </c>
      <c r="H154" s="12">
        <f>SUM(H153:H153)</f>
        <v>3008</v>
      </c>
      <c r="I154" s="12">
        <f>SUM(E154:H154)</f>
        <v>4058</v>
      </c>
      <c r="J154" s="42">
        <f t="shared" si="108"/>
        <v>263</v>
      </c>
      <c r="K154" s="42">
        <f t="shared" si="109"/>
        <v>442</v>
      </c>
      <c r="L154" s="42">
        <f t="shared" si="110"/>
        <v>1698</v>
      </c>
      <c r="M154" s="42">
        <f t="shared" si="111"/>
        <v>12032</v>
      </c>
      <c r="N154" s="43">
        <f t="shared" si="112"/>
        <v>14435</v>
      </c>
      <c r="O154" s="44">
        <f t="shared" si="113"/>
        <v>3.5571710202069986</v>
      </c>
      <c r="P154" s="93"/>
      <c r="Q154" s="37">
        <f>SUM(Q153)</f>
        <v>35</v>
      </c>
      <c r="R154" s="37">
        <f>SUM(R153)</f>
        <v>28</v>
      </c>
      <c r="S154" s="37">
        <f>SUM(S153)</f>
        <v>2</v>
      </c>
    </row>
    <row r="155" spans="1:20" ht="15.75" customHeight="1">
      <c r="A155" s="72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4"/>
    </row>
    <row r="156" spans="1:20" ht="30" customHeight="1">
      <c r="A156" s="90" t="s">
        <v>133</v>
      </c>
      <c r="B156" s="60" t="s">
        <v>258</v>
      </c>
      <c r="C156" s="53" t="s">
        <v>134</v>
      </c>
      <c r="D156" s="28">
        <v>320</v>
      </c>
      <c r="E156" s="28">
        <v>252</v>
      </c>
      <c r="F156" s="28">
        <v>328</v>
      </c>
      <c r="G156" s="28">
        <v>866</v>
      </c>
      <c r="H156" s="28">
        <v>3754</v>
      </c>
      <c r="I156" s="13">
        <f>SUM(E156:H156)</f>
        <v>5200</v>
      </c>
      <c r="J156" s="28">
        <f t="shared" ref="J156:J157" si="114">E156*1</f>
        <v>252</v>
      </c>
      <c r="K156" s="28">
        <f t="shared" ref="K156:K157" si="115">F156*2</f>
        <v>656</v>
      </c>
      <c r="L156" s="28">
        <f t="shared" ref="L156:L157" si="116">G156*3</f>
        <v>2598</v>
      </c>
      <c r="M156" s="28">
        <f t="shared" ref="M156:M157" si="117">H156*4</f>
        <v>15016</v>
      </c>
      <c r="N156" s="30">
        <f t="shared" ref="N156:N157" si="118">SUM(J156:M156)</f>
        <v>18522</v>
      </c>
      <c r="O156" s="22">
        <f t="shared" ref="O156:O157" si="119">N156/I156</f>
        <v>3.561923076923077</v>
      </c>
      <c r="P156" s="93">
        <f>SQRT((((1-O157)^2)*E157+((2-O157)^2)*F157+((3-O157)^2)*G157+((4-O157)^2)*H157)/I157)</f>
        <v>0.81430252944925552</v>
      </c>
      <c r="Q156" s="31">
        <v>45</v>
      </c>
      <c r="R156" s="32">
        <v>31</v>
      </c>
      <c r="S156" s="31">
        <v>2</v>
      </c>
    </row>
    <row r="157" spans="1:20" ht="18" customHeight="1">
      <c r="A157" s="90"/>
      <c r="B157" s="66" t="s">
        <v>137</v>
      </c>
      <c r="C157" s="67"/>
      <c r="D157" s="12">
        <f>SUM(D156)</f>
        <v>320</v>
      </c>
      <c r="E157" s="12">
        <f>SUM(E156)</f>
        <v>252</v>
      </c>
      <c r="F157" s="12">
        <f>SUM(F156)</f>
        <v>328</v>
      </c>
      <c r="G157" s="12">
        <f>SUM(G156)</f>
        <v>866</v>
      </c>
      <c r="H157" s="12">
        <f>SUM(H156)</f>
        <v>3754</v>
      </c>
      <c r="I157" s="12">
        <f>SUM(E157:H157)</f>
        <v>5200</v>
      </c>
      <c r="J157" s="42">
        <f t="shared" si="114"/>
        <v>252</v>
      </c>
      <c r="K157" s="42">
        <f t="shared" si="115"/>
        <v>656</v>
      </c>
      <c r="L157" s="42">
        <f t="shared" si="116"/>
        <v>2598</v>
      </c>
      <c r="M157" s="42">
        <f t="shared" si="117"/>
        <v>15016</v>
      </c>
      <c r="N157" s="43">
        <f t="shared" si="118"/>
        <v>18522</v>
      </c>
      <c r="O157" s="44">
        <f t="shared" si="119"/>
        <v>3.561923076923077</v>
      </c>
      <c r="P157" s="93"/>
      <c r="Q157" s="37">
        <f>SUM(Q156)</f>
        <v>45</v>
      </c>
      <c r="R157" s="37">
        <f>SUM(R156)</f>
        <v>31</v>
      </c>
      <c r="S157" s="37">
        <f>SUM(S156)</f>
        <v>2</v>
      </c>
    </row>
    <row r="158" spans="1:20">
      <c r="A158" s="72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4"/>
    </row>
    <row r="159" spans="1:20" ht="19.5" customHeight="1">
      <c r="A159" s="119" t="s">
        <v>65</v>
      </c>
      <c r="B159" s="62" t="s">
        <v>259</v>
      </c>
      <c r="C159" s="53" t="s">
        <v>66</v>
      </c>
      <c r="D159" s="28">
        <v>780</v>
      </c>
      <c r="E159" s="28">
        <v>881</v>
      </c>
      <c r="F159" s="28">
        <v>1108</v>
      </c>
      <c r="G159" s="28">
        <v>2590</v>
      </c>
      <c r="H159" s="28">
        <v>10517</v>
      </c>
      <c r="I159" s="17">
        <f>SUM(E159:H159)</f>
        <v>15096</v>
      </c>
      <c r="J159" s="28">
        <f t="shared" ref="J159:J160" si="120">E159*1</f>
        <v>881</v>
      </c>
      <c r="K159" s="28">
        <f t="shared" ref="K159:K160" si="121">F159*2</f>
        <v>2216</v>
      </c>
      <c r="L159" s="28">
        <f t="shared" ref="L159:L160" si="122">G159*3</f>
        <v>7770</v>
      </c>
      <c r="M159" s="28">
        <f t="shared" ref="M159:M160" si="123">H159*4</f>
        <v>42068</v>
      </c>
      <c r="N159" s="30">
        <f t="shared" ref="N159:N160" si="124">SUM(J159:M159)</f>
        <v>52935</v>
      </c>
      <c r="O159" s="22">
        <f t="shared" ref="O159:O160" si="125">N159/I159</f>
        <v>3.5065580286168521</v>
      </c>
      <c r="P159" s="115">
        <f>SQRT((((1-O160)^2)*E160+((2-O160)^2)*F160+((3-O160)^2)*G160+((4-O160)^2)*H160)/I160)</f>
        <v>0.86423945029649618</v>
      </c>
      <c r="Q159" s="31">
        <v>104</v>
      </c>
      <c r="R159" s="32">
        <v>105</v>
      </c>
      <c r="S159" s="31">
        <v>5</v>
      </c>
      <c r="T159" s="51"/>
    </row>
    <row r="160" spans="1:20">
      <c r="A160" s="119"/>
      <c r="B160" s="66" t="s">
        <v>137</v>
      </c>
      <c r="C160" s="67"/>
      <c r="D160" s="12">
        <f>SUM(D159)</f>
        <v>780</v>
      </c>
      <c r="E160" s="12">
        <f>SUM(E159)</f>
        <v>881</v>
      </c>
      <c r="F160" s="12">
        <f>SUM(F159)</f>
        <v>1108</v>
      </c>
      <c r="G160" s="12">
        <f>SUM(G159)</f>
        <v>2590</v>
      </c>
      <c r="H160" s="12">
        <f>SUM(H159)</f>
        <v>10517</v>
      </c>
      <c r="I160" s="12">
        <f>SUM(E160:H160)</f>
        <v>15096</v>
      </c>
      <c r="J160" s="42">
        <f t="shared" si="120"/>
        <v>881</v>
      </c>
      <c r="K160" s="42">
        <f t="shared" si="121"/>
        <v>2216</v>
      </c>
      <c r="L160" s="42">
        <f t="shared" si="122"/>
        <v>7770</v>
      </c>
      <c r="M160" s="42">
        <f t="shared" si="123"/>
        <v>42068</v>
      </c>
      <c r="N160" s="43">
        <f t="shared" si="124"/>
        <v>52935</v>
      </c>
      <c r="O160" s="44">
        <f t="shared" si="125"/>
        <v>3.5065580286168521</v>
      </c>
      <c r="P160" s="115"/>
      <c r="Q160" s="37">
        <f>SUM(Q159)</f>
        <v>104</v>
      </c>
      <c r="R160" s="37">
        <f>SUM(R159)</f>
        <v>105</v>
      </c>
      <c r="S160" s="37">
        <f>SUM(S159)</f>
        <v>5</v>
      </c>
    </row>
    <row r="161" spans="1:20">
      <c r="A161" s="72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4"/>
    </row>
    <row r="162" spans="1:20" ht="16.5" customHeight="1">
      <c r="A162" s="97" t="s">
        <v>67</v>
      </c>
      <c r="B162" s="60" t="s">
        <v>260</v>
      </c>
      <c r="C162" s="54" t="s">
        <v>68</v>
      </c>
      <c r="D162" s="28">
        <v>1285</v>
      </c>
      <c r="E162" s="28">
        <v>586</v>
      </c>
      <c r="F162" s="28">
        <v>558</v>
      </c>
      <c r="G162" s="28">
        <v>1509</v>
      </c>
      <c r="H162" s="28">
        <v>6346</v>
      </c>
      <c r="I162" s="27">
        <f>SUM(E162:H162)</f>
        <v>8999</v>
      </c>
      <c r="J162" s="28">
        <f t="shared" ref="J162:J165" si="126">E162*1</f>
        <v>586</v>
      </c>
      <c r="K162" s="28">
        <f t="shared" ref="K162:K165" si="127">F162*2</f>
        <v>1116</v>
      </c>
      <c r="L162" s="28">
        <f t="shared" ref="L162:L165" si="128">G162*3</f>
        <v>4527</v>
      </c>
      <c r="M162" s="28">
        <f t="shared" ref="M162:M165" si="129">H162*4</f>
        <v>25384</v>
      </c>
      <c r="N162" s="30">
        <f t="shared" ref="N162:N165" si="130">SUM(J162:M162)</f>
        <v>31613</v>
      </c>
      <c r="O162" s="22">
        <f t="shared" ref="O162:O165" si="131">N162/I162</f>
        <v>3.5129458828758753</v>
      </c>
      <c r="P162" s="86">
        <f>SQRT((((1-O165)^2)*E165+((2-O165)^2)*F165+((3-O165)^2)*G165+((4-O165)^2)*H165)/I165)</f>
        <v>0.83978334547443767</v>
      </c>
      <c r="Q162" s="31">
        <v>45</v>
      </c>
      <c r="R162" s="32">
        <v>39</v>
      </c>
      <c r="S162" s="31">
        <v>9</v>
      </c>
    </row>
    <row r="163" spans="1:20" ht="15" customHeight="1">
      <c r="A163" s="98"/>
      <c r="B163" s="60" t="s">
        <v>261</v>
      </c>
      <c r="C163" s="54" t="s">
        <v>69</v>
      </c>
      <c r="D163" s="28">
        <v>270</v>
      </c>
      <c r="E163" s="28">
        <v>94</v>
      </c>
      <c r="F163" s="28">
        <v>260</v>
      </c>
      <c r="G163" s="28">
        <v>619</v>
      </c>
      <c r="H163" s="28">
        <v>2969</v>
      </c>
      <c r="I163" s="27">
        <f>SUM(E163:H163)</f>
        <v>3942</v>
      </c>
      <c r="J163" s="28">
        <f t="shared" si="126"/>
        <v>94</v>
      </c>
      <c r="K163" s="28">
        <f t="shared" si="127"/>
        <v>520</v>
      </c>
      <c r="L163" s="28">
        <f t="shared" si="128"/>
        <v>1857</v>
      </c>
      <c r="M163" s="28">
        <f t="shared" si="129"/>
        <v>11876</v>
      </c>
      <c r="N163" s="30">
        <f t="shared" si="130"/>
        <v>14347</v>
      </c>
      <c r="O163" s="22">
        <f t="shared" si="131"/>
        <v>3.6395230847285642</v>
      </c>
      <c r="P163" s="87"/>
      <c r="Q163" s="31">
        <v>18</v>
      </c>
      <c r="R163" s="32">
        <v>32</v>
      </c>
      <c r="S163" s="31">
        <v>0</v>
      </c>
    </row>
    <row r="164" spans="1:20" ht="20.25" customHeight="1">
      <c r="A164" s="98"/>
      <c r="B164" s="60" t="s">
        <v>262</v>
      </c>
      <c r="C164" s="54" t="s">
        <v>70</v>
      </c>
      <c r="D164" s="28">
        <v>307</v>
      </c>
      <c r="E164" s="28">
        <v>200</v>
      </c>
      <c r="F164" s="28">
        <v>192</v>
      </c>
      <c r="G164" s="28">
        <v>440</v>
      </c>
      <c r="H164" s="28">
        <v>2185</v>
      </c>
      <c r="I164" s="27">
        <f>SUM(E164:H164)</f>
        <v>3017</v>
      </c>
      <c r="J164" s="28">
        <f t="shared" si="126"/>
        <v>200</v>
      </c>
      <c r="K164" s="28">
        <f t="shared" si="127"/>
        <v>384</v>
      </c>
      <c r="L164" s="28">
        <f t="shared" si="128"/>
        <v>1320</v>
      </c>
      <c r="M164" s="28">
        <f t="shared" si="129"/>
        <v>8740</v>
      </c>
      <c r="N164" s="30">
        <f t="shared" si="130"/>
        <v>10644</v>
      </c>
      <c r="O164" s="22">
        <f t="shared" si="131"/>
        <v>3.5280079549221082</v>
      </c>
      <c r="P164" s="87"/>
      <c r="Q164" s="31">
        <v>12</v>
      </c>
      <c r="R164" s="32">
        <v>22</v>
      </c>
      <c r="S164" s="32">
        <v>0</v>
      </c>
    </row>
    <row r="165" spans="1:20">
      <c r="A165" s="99"/>
      <c r="B165" s="66" t="s">
        <v>137</v>
      </c>
      <c r="C165" s="67"/>
      <c r="D165" s="12">
        <f>SUM(D162:D164)</f>
        <v>1862</v>
      </c>
      <c r="E165" s="12">
        <f>SUM(E162:E164)</f>
        <v>880</v>
      </c>
      <c r="F165" s="12">
        <f>SUM(F162:F164)</f>
        <v>1010</v>
      </c>
      <c r="G165" s="12">
        <f>SUM(G162:G164)</f>
        <v>2568</v>
      </c>
      <c r="H165" s="12">
        <f>SUM(H162:H164)</f>
        <v>11500</v>
      </c>
      <c r="I165" s="12">
        <f>SUM(E165:H165)</f>
        <v>15958</v>
      </c>
      <c r="J165" s="42">
        <f t="shared" si="126"/>
        <v>880</v>
      </c>
      <c r="K165" s="42">
        <f t="shared" si="127"/>
        <v>2020</v>
      </c>
      <c r="L165" s="42">
        <f t="shared" si="128"/>
        <v>7704</v>
      </c>
      <c r="M165" s="42">
        <f t="shared" si="129"/>
        <v>46000</v>
      </c>
      <c r="N165" s="43">
        <f t="shared" si="130"/>
        <v>56604</v>
      </c>
      <c r="O165" s="44">
        <f t="shared" si="131"/>
        <v>3.5470610352174456</v>
      </c>
      <c r="P165" s="88"/>
      <c r="Q165" s="37">
        <f>SUM(Q162:Q164)</f>
        <v>75</v>
      </c>
      <c r="R165" s="37">
        <f>SUM(R162:R164)</f>
        <v>93</v>
      </c>
      <c r="S165" s="37">
        <f>SUM(S162:S164)</f>
        <v>9</v>
      </c>
      <c r="T165" s="51"/>
    </row>
    <row r="166" spans="1:20">
      <c r="A166" s="72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4"/>
    </row>
    <row r="167" spans="1:20" ht="20.25" customHeight="1">
      <c r="A167" s="92" t="s">
        <v>71</v>
      </c>
      <c r="B167" s="63" t="s">
        <v>263</v>
      </c>
      <c r="C167" s="53" t="s">
        <v>72</v>
      </c>
      <c r="D167" s="28">
        <v>623</v>
      </c>
      <c r="E167" s="28">
        <v>367</v>
      </c>
      <c r="F167" s="28">
        <v>533</v>
      </c>
      <c r="G167" s="28">
        <v>1299</v>
      </c>
      <c r="H167" s="28">
        <v>8866</v>
      </c>
      <c r="I167" s="13">
        <f>SUM(E167:H167)</f>
        <v>11065</v>
      </c>
      <c r="J167" s="28">
        <f t="shared" ref="J167:J168" si="132">E167*1</f>
        <v>367</v>
      </c>
      <c r="K167" s="28">
        <f t="shared" ref="K167:K168" si="133">F167*2</f>
        <v>1066</v>
      </c>
      <c r="L167" s="28">
        <f t="shared" ref="L167:L168" si="134">G167*3</f>
        <v>3897</v>
      </c>
      <c r="M167" s="28">
        <f t="shared" ref="M167:M168" si="135">H167*4</f>
        <v>35464</v>
      </c>
      <c r="N167" s="30">
        <f t="shared" ref="N167:N168" si="136">SUM(J167:M167)</f>
        <v>40794</v>
      </c>
      <c r="O167" s="22">
        <f t="shared" ref="O167:O168" si="137">N167/I167</f>
        <v>3.6867600542250338</v>
      </c>
      <c r="P167" s="93">
        <f>SQRT((((1-O168)^2)*E168+((2-O168)^2)*F168+((3-O168)^2)*G168+((4-O168)^2)*H168)/I168)</f>
        <v>0.71446929026859873</v>
      </c>
      <c r="Q167" s="31">
        <v>93</v>
      </c>
      <c r="R167" s="32">
        <v>51</v>
      </c>
      <c r="S167" s="31">
        <v>2</v>
      </c>
      <c r="T167" s="51"/>
    </row>
    <row r="168" spans="1:20">
      <c r="A168" s="92"/>
      <c r="B168" s="66" t="s">
        <v>137</v>
      </c>
      <c r="C168" s="67"/>
      <c r="D168" s="14">
        <f>SUM(D167)</f>
        <v>623</v>
      </c>
      <c r="E168" s="14">
        <f>SUM(E167)</f>
        <v>367</v>
      </c>
      <c r="F168" s="14">
        <f>SUM(F167)</f>
        <v>533</v>
      </c>
      <c r="G168" s="14">
        <f>SUM(G167)</f>
        <v>1299</v>
      </c>
      <c r="H168" s="14">
        <f>SUM(H167)</f>
        <v>8866</v>
      </c>
      <c r="I168" s="12">
        <f>SUM(E168:H168)</f>
        <v>11065</v>
      </c>
      <c r="J168" s="42">
        <f t="shared" si="132"/>
        <v>367</v>
      </c>
      <c r="K168" s="42">
        <f t="shared" si="133"/>
        <v>1066</v>
      </c>
      <c r="L168" s="42">
        <f t="shared" si="134"/>
        <v>3897</v>
      </c>
      <c r="M168" s="42">
        <f t="shared" si="135"/>
        <v>35464</v>
      </c>
      <c r="N168" s="43">
        <f t="shared" si="136"/>
        <v>40794</v>
      </c>
      <c r="O168" s="44">
        <f t="shared" si="137"/>
        <v>3.6867600542250338</v>
      </c>
      <c r="P168" s="93"/>
      <c r="Q168" s="37">
        <v>93</v>
      </c>
      <c r="R168" s="37">
        <v>50</v>
      </c>
      <c r="S168" s="37">
        <f>SUM(S167)</f>
        <v>2</v>
      </c>
      <c r="T168" s="51"/>
    </row>
    <row r="169" spans="1:20">
      <c r="A169" s="72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4"/>
    </row>
    <row r="170" spans="1:20" ht="15" customHeight="1">
      <c r="A170" s="90" t="s">
        <v>143</v>
      </c>
      <c r="B170" s="60" t="s">
        <v>264</v>
      </c>
      <c r="C170" s="54" t="s">
        <v>82</v>
      </c>
      <c r="D170" s="28">
        <v>852</v>
      </c>
      <c r="E170" s="28">
        <v>164</v>
      </c>
      <c r="F170" s="28">
        <v>269</v>
      </c>
      <c r="G170" s="28">
        <v>584</v>
      </c>
      <c r="H170" s="28">
        <v>3927</v>
      </c>
      <c r="I170" s="13">
        <f t="shared" ref="I170:I175" si="138">SUM(E170:H170)</f>
        <v>4944</v>
      </c>
      <c r="J170" s="28">
        <f t="shared" ref="J170:J211" si="139">E170*1</f>
        <v>164</v>
      </c>
      <c r="K170" s="28">
        <f t="shared" ref="K170:K175" si="140">F170*2</f>
        <v>538</v>
      </c>
      <c r="L170" s="28">
        <f t="shared" ref="L170:L175" si="141">G170*3</f>
        <v>1752</v>
      </c>
      <c r="M170" s="28">
        <f t="shared" ref="M170:M175" si="142">H170*4</f>
        <v>15708</v>
      </c>
      <c r="N170" s="30">
        <f t="shared" ref="N170:N175" si="143">SUM(J170:M170)</f>
        <v>18162</v>
      </c>
      <c r="O170" s="22">
        <f t="shared" ref="O170:O175" si="144">N170/I170</f>
        <v>3.6735436893203883</v>
      </c>
      <c r="P170" s="93">
        <f>SQRT((((1-O175)^2)*E175+((2-O175)^2)*F175+((3-O175)^2)*G175+((4-O175)^2)*H175)/I175)</f>
        <v>0.7764950804520796</v>
      </c>
      <c r="Q170" s="31">
        <v>41</v>
      </c>
      <c r="R170" s="32">
        <v>37</v>
      </c>
      <c r="S170" s="31">
        <v>9</v>
      </c>
    </row>
    <row r="171" spans="1:20" ht="15" customHeight="1">
      <c r="A171" s="90"/>
      <c r="B171" s="60" t="s">
        <v>265</v>
      </c>
      <c r="C171" s="54" t="s">
        <v>146</v>
      </c>
      <c r="D171" s="28">
        <v>93</v>
      </c>
      <c r="E171" s="28">
        <v>132</v>
      </c>
      <c r="F171" s="28">
        <v>203</v>
      </c>
      <c r="G171" s="28">
        <v>469</v>
      </c>
      <c r="H171" s="28">
        <v>2763</v>
      </c>
      <c r="I171" s="26">
        <f t="shared" si="138"/>
        <v>3567</v>
      </c>
      <c r="J171" s="28">
        <f t="shared" si="139"/>
        <v>132</v>
      </c>
      <c r="K171" s="28">
        <f t="shared" si="140"/>
        <v>406</v>
      </c>
      <c r="L171" s="28">
        <f t="shared" si="141"/>
        <v>1407</v>
      </c>
      <c r="M171" s="28">
        <f t="shared" si="142"/>
        <v>11052</v>
      </c>
      <c r="N171" s="30">
        <f t="shared" si="143"/>
        <v>12997</v>
      </c>
      <c r="O171" s="22">
        <f t="shared" si="144"/>
        <v>3.6436781609195403</v>
      </c>
      <c r="P171" s="93"/>
      <c r="Q171" s="31">
        <v>24</v>
      </c>
      <c r="R171" s="32">
        <v>18</v>
      </c>
      <c r="S171" s="31">
        <v>1</v>
      </c>
    </row>
    <row r="172" spans="1:20" ht="15" customHeight="1">
      <c r="A172" s="90"/>
      <c r="B172" s="60" t="s">
        <v>266</v>
      </c>
      <c r="C172" s="54" t="s">
        <v>115</v>
      </c>
      <c r="D172" s="28">
        <v>213</v>
      </c>
      <c r="E172" s="28">
        <v>208</v>
      </c>
      <c r="F172" s="28">
        <v>210</v>
      </c>
      <c r="G172" s="28">
        <v>534</v>
      </c>
      <c r="H172" s="28">
        <v>2123</v>
      </c>
      <c r="I172" s="13">
        <f t="shared" si="138"/>
        <v>3075</v>
      </c>
      <c r="J172" s="28">
        <f t="shared" si="139"/>
        <v>208</v>
      </c>
      <c r="K172" s="28">
        <f t="shared" si="140"/>
        <v>420</v>
      </c>
      <c r="L172" s="28">
        <f t="shared" si="141"/>
        <v>1602</v>
      </c>
      <c r="M172" s="28">
        <f t="shared" si="142"/>
        <v>8492</v>
      </c>
      <c r="N172" s="30">
        <f t="shared" si="143"/>
        <v>10722</v>
      </c>
      <c r="O172" s="22">
        <f t="shared" si="144"/>
        <v>3.4868292682926829</v>
      </c>
      <c r="P172" s="93"/>
      <c r="Q172" s="31">
        <v>21</v>
      </c>
      <c r="R172" s="32">
        <v>29</v>
      </c>
      <c r="S172" s="31">
        <v>0</v>
      </c>
    </row>
    <row r="173" spans="1:20" ht="15" customHeight="1">
      <c r="A173" s="90"/>
      <c r="B173" s="60" t="s">
        <v>267</v>
      </c>
      <c r="C173" s="54" t="s">
        <v>116</v>
      </c>
      <c r="D173" s="28">
        <v>377</v>
      </c>
      <c r="E173" s="28">
        <v>293</v>
      </c>
      <c r="F173" s="28">
        <v>580</v>
      </c>
      <c r="G173" s="28">
        <v>1199</v>
      </c>
      <c r="H173" s="28">
        <v>5867</v>
      </c>
      <c r="I173" s="13">
        <f t="shared" si="138"/>
        <v>7939</v>
      </c>
      <c r="J173" s="28">
        <f t="shared" si="139"/>
        <v>293</v>
      </c>
      <c r="K173" s="28">
        <f t="shared" si="140"/>
        <v>1160</v>
      </c>
      <c r="L173" s="28">
        <f t="shared" si="141"/>
        <v>3597</v>
      </c>
      <c r="M173" s="28">
        <f t="shared" si="142"/>
        <v>23468</v>
      </c>
      <c r="N173" s="30">
        <f t="shared" si="143"/>
        <v>28518</v>
      </c>
      <c r="O173" s="22">
        <f t="shared" si="144"/>
        <v>3.5921400680186419</v>
      </c>
      <c r="P173" s="93"/>
      <c r="Q173" s="31">
        <v>72</v>
      </c>
      <c r="R173" s="32">
        <v>36</v>
      </c>
      <c r="S173" s="31">
        <v>5</v>
      </c>
    </row>
    <row r="174" spans="1:20" ht="15" customHeight="1">
      <c r="A174" s="90"/>
      <c r="B174" s="60" t="s">
        <v>268</v>
      </c>
      <c r="C174" s="54" t="s">
        <v>117</v>
      </c>
      <c r="D174" s="28">
        <v>162</v>
      </c>
      <c r="E174" s="28">
        <v>83</v>
      </c>
      <c r="F174" s="28">
        <v>126</v>
      </c>
      <c r="G174" s="28">
        <v>418</v>
      </c>
      <c r="H174" s="28">
        <v>1923</v>
      </c>
      <c r="I174" s="13">
        <f t="shared" si="138"/>
        <v>2550</v>
      </c>
      <c r="J174" s="28">
        <f t="shared" si="139"/>
        <v>83</v>
      </c>
      <c r="K174" s="28">
        <f t="shared" si="140"/>
        <v>252</v>
      </c>
      <c r="L174" s="28">
        <f t="shared" si="141"/>
        <v>1254</v>
      </c>
      <c r="M174" s="28">
        <f t="shared" si="142"/>
        <v>7692</v>
      </c>
      <c r="N174" s="30">
        <f t="shared" si="143"/>
        <v>9281</v>
      </c>
      <c r="O174" s="22">
        <f t="shared" si="144"/>
        <v>3.6396078431372549</v>
      </c>
      <c r="P174" s="93"/>
      <c r="Q174" s="31">
        <v>17</v>
      </c>
      <c r="R174" s="32">
        <v>7</v>
      </c>
      <c r="S174" s="31">
        <v>1</v>
      </c>
    </row>
    <row r="175" spans="1:20">
      <c r="A175" s="90"/>
      <c r="B175" s="66" t="s">
        <v>137</v>
      </c>
      <c r="C175" s="67"/>
      <c r="D175" s="12">
        <f>SUM(D170:D174)</f>
        <v>1697</v>
      </c>
      <c r="E175" s="12">
        <f>SUM(E170:E174)</f>
        <v>880</v>
      </c>
      <c r="F175" s="12">
        <f>SUM(F170:F174)</f>
        <v>1388</v>
      </c>
      <c r="G175" s="12">
        <f>SUM(G170:G174)</f>
        <v>3204</v>
      </c>
      <c r="H175" s="12">
        <f>SUM(H170:H174)</f>
        <v>16603</v>
      </c>
      <c r="I175" s="12">
        <f t="shared" si="138"/>
        <v>22075</v>
      </c>
      <c r="J175" s="42">
        <f t="shared" si="139"/>
        <v>880</v>
      </c>
      <c r="K175" s="42">
        <f t="shared" si="140"/>
        <v>2776</v>
      </c>
      <c r="L175" s="42">
        <f t="shared" si="141"/>
        <v>9612</v>
      </c>
      <c r="M175" s="42">
        <f t="shared" si="142"/>
        <v>66412</v>
      </c>
      <c r="N175" s="43">
        <f t="shared" si="143"/>
        <v>79680</v>
      </c>
      <c r="O175" s="44">
        <f t="shared" si="144"/>
        <v>3.6095130237825597</v>
      </c>
      <c r="P175" s="93"/>
      <c r="Q175" s="37">
        <f>SUM(Q170:Q174)</f>
        <v>175</v>
      </c>
      <c r="R175" s="37">
        <f>SUM(R170:R174)</f>
        <v>127</v>
      </c>
      <c r="S175" s="37">
        <f>SUM(S170:S174)</f>
        <v>16</v>
      </c>
      <c r="T175" s="51"/>
    </row>
    <row r="176" spans="1:20">
      <c r="A176" s="72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4"/>
    </row>
    <row r="177" spans="1:20" ht="15" customHeight="1">
      <c r="A177" s="91" t="s">
        <v>73</v>
      </c>
      <c r="B177" s="8" t="s">
        <v>269</v>
      </c>
      <c r="C177" s="54" t="s">
        <v>74</v>
      </c>
      <c r="D177" s="28">
        <v>346</v>
      </c>
      <c r="E177" s="28">
        <v>151</v>
      </c>
      <c r="F177" s="28">
        <v>206</v>
      </c>
      <c r="G177" s="28">
        <v>523</v>
      </c>
      <c r="H177" s="28">
        <v>3886</v>
      </c>
      <c r="I177" s="13">
        <f>SUM(E177:H177)</f>
        <v>4766</v>
      </c>
      <c r="J177" s="28">
        <f t="shared" si="139"/>
        <v>151</v>
      </c>
      <c r="K177" s="28">
        <f t="shared" ref="K177:K180" si="145">F177*2</f>
        <v>412</v>
      </c>
      <c r="L177" s="28">
        <f t="shared" ref="L177:L180" si="146">G177*3</f>
        <v>1569</v>
      </c>
      <c r="M177" s="28">
        <f t="shared" ref="M177:M180" si="147">H177*4</f>
        <v>15544</v>
      </c>
      <c r="N177" s="30">
        <f t="shared" ref="N177" si="148">SUM(J177:M177)</f>
        <v>17676</v>
      </c>
      <c r="O177" s="22">
        <f t="shared" ref="O177:O180" si="149">N177/I177</f>
        <v>3.7087704574066302</v>
      </c>
      <c r="P177" s="93">
        <f>SQRT((((1-O180)^2)*E180+((2-O180)^2)*F180+((3-O180)^2)*G180+((4-O180)^2)*H180)/I180)</f>
        <v>0.71168267437677857</v>
      </c>
      <c r="Q177" s="31">
        <v>60</v>
      </c>
      <c r="R177" s="32">
        <v>27</v>
      </c>
      <c r="S177" s="31">
        <v>5</v>
      </c>
      <c r="T177" s="51"/>
    </row>
    <row r="178" spans="1:20" ht="15" customHeight="1">
      <c r="A178" s="91"/>
      <c r="B178" s="8" t="s">
        <v>270</v>
      </c>
      <c r="C178" s="54" t="s">
        <v>75</v>
      </c>
      <c r="D178" s="28">
        <v>1175</v>
      </c>
      <c r="E178" s="28">
        <v>551</v>
      </c>
      <c r="F178" s="28">
        <v>684</v>
      </c>
      <c r="G178" s="28">
        <v>1800</v>
      </c>
      <c r="H178" s="28">
        <v>11966</v>
      </c>
      <c r="I178" s="13">
        <f>SUM(E178:H178)</f>
        <v>15001</v>
      </c>
      <c r="J178" s="28">
        <f t="shared" si="139"/>
        <v>551</v>
      </c>
      <c r="K178" s="28">
        <f t="shared" si="145"/>
        <v>1368</v>
      </c>
      <c r="L178" s="28">
        <f t="shared" si="146"/>
        <v>5400</v>
      </c>
      <c r="M178" s="28">
        <f t="shared" si="147"/>
        <v>47864</v>
      </c>
      <c r="N178" s="30">
        <f t="shared" ref="N178:N180" si="150">SUM(J178:M178)</f>
        <v>55183</v>
      </c>
      <c r="O178" s="22">
        <f t="shared" si="149"/>
        <v>3.6786214252383176</v>
      </c>
      <c r="P178" s="93"/>
      <c r="Q178" s="31">
        <v>190</v>
      </c>
      <c r="R178" s="32">
        <v>60</v>
      </c>
      <c r="S178" s="31">
        <v>13</v>
      </c>
      <c r="T178" s="51"/>
    </row>
    <row r="179" spans="1:20" ht="15" customHeight="1">
      <c r="A179" s="91"/>
      <c r="B179" s="8" t="s">
        <v>271</v>
      </c>
      <c r="C179" s="54" t="s">
        <v>76</v>
      </c>
      <c r="D179" s="28">
        <v>618</v>
      </c>
      <c r="E179" s="28">
        <v>101</v>
      </c>
      <c r="F179" s="28">
        <v>186</v>
      </c>
      <c r="G179" s="28">
        <v>600</v>
      </c>
      <c r="H179" s="28">
        <v>3259</v>
      </c>
      <c r="I179" s="13">
        <f>SUM(E179:H179)</f>
        <v>4146</v>
      </c>
      <c r="J179" s="28">
        <f t="shared" si="139"/>
        <v>101</v>
      </c>
      <c r="K179" s="28">
        <f t="shared" si="145"/>
        <v>372</v>
      </c>
      <c r="L179" s="28">
        <f t="shared" si="146"/>
        <v>1800</v>
      </c>
      <c r="M179" s="28">
        <f t="shared" si="147"/>
        <v>13036</v>
      </c>
      <c r="N179" s="30">
        <f t="shared" si="150"/>
        <v>15309</v>
      </c>
      <c r="O179" s="22">
        <f t="shared" si="149"/>
        <v>3.6924746743849495</v>
      </c>
      <c r="P179" s="93"/>
      <c r="Q179" s="31">
        <v>48</v>
      </c>
      <c r="R179" s="32">
        <v>14</v>
      </c>
      <c r="S179" s="31">
        <v>13</v>
      </c>
    </row>
    <row r="180" spans="1:20">
      <c r="A180" s="91"/>
      <c r="B180" s="66" t="s">
        <v>137</v>
      </c>
      <c r="C180" s="67"/>
      <c r="D180" s="12">
        <f>SUM(D177:D179)</f>
        <v>2139</v>
      </c>
      <c r="E180" s="12">
        <f>SUM(E177:E179)</f>
        <v>803</v>
      </c>
      <c r="F180" s="12">
        <f>SUM(F177:F179)</f>
        <v>1076</v>
      </c>
      <c r="G180" s="12">
        <f>SUM(G177:G179)</f>
        <v>2923</v>
      </c>
      <c r="H180" s="12">
        <f>SUM(H177:H179)</f>
        <v>19111</v>
      </c>
      <c r="I180" s="12">
        <f>SUM(E180:H180)</f>
        <v>23913</v>
      </c>
      <c r="J180" s="42">
        <f t="shared" si="139"/>
        <v>803</v>
      </c>
      <c r="K180" s="42">
        <f t="shared" si="145"/>
        <v>2152</v>
      </c>
      <c r="L180" s="42">
        <f t="shared" si="146"/>
        <v>8769</v>
      </c>
      <c r="M180" s="42">
        <f t="shared" si="147"/>
        <v>76444</v>
      </c>
      <c r="N180" s="43">
        <f t="shared" si="150"/>
        <v>88168</v>
      </c>
      <c r="O180" s="44">
        <f t="shared" si="149"/>
        <v>3.6870321582402878</v>
      </c>
      <c r="P180" s="93"/>
      <c r="Q180" s="37">
        <f>SUM(Q177:Q179)</f>
        <v>298</v>
      </c>
      <c r="R180" s="37">
        <f>SUM(R177:R179)</f>
        <v>101</v>
      </c>
      <c r="S180" s="37">
        <f>SUM(S177:S179)</f>
        <v>31</v>
      </c>
    </row>
    <row r="181" spans="1:20">
      <c r="A181" s="72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4"/>
    </row>
    <row r="182" spans="1:20" ht="15" customHeight="1">
      <c r="A182" s="90" t="s">
        <v>77</v>
      </c>
      <c r="B182" s="60" t="s">
        <v>272</v>
      </c>
      <c r="C182" s="53" t="s">
        <v>78</v>
      </c>
      <c r="D182" s="28">
        <v>677</v>
      </c>
      <c r="E182" s="28">
        <v>645</v>
      </c>
      <c r="F182" s="28">
        <v>747</v>
      </c>
      <c r="G182" s="28">
        <v>1483</v>
      </c>
      <c r="H182" s="28">
        <v>5880</v>
      </c>
      <c r="I182" s="17">
        <f>SUM(E182:H182)</f>
        <v>8755</v>
      </c>
      <c r="J182" s="28">
        <f t="shared" si="139"/>
        <v>645</v>
      </c>
      <c r="K182" s="28">
        <f t="shared" ref="K182:K186" si="151">F182*2</f>
        <v>1494</v>
      </c>
      <c r="L182" s="28">
        <f t="shared" ref="L182:L186" si="152">G182*3</f>
        <v>4449</v>
      </c>
      <c r="M182" s="28">
        <f t="shared" ref="M182:M186" si="153">H182*4</f>
        <v>23520</v>
      </c>
      <c r="N182" s="30">
        <f t="shared" ref="N182:N186" si="154">SUM(J182:M182)</f>
        <v>30108</v>
      </c>
      <c r="O182" s="22">
        <f t="shared" ref="O182:O186" si="155">N182/I182</f>
        <v>3.4389491719017706</v>
      </c>
      <c r="P182" s="115">
        <f>SQRT((((1-O186)^2)*E186+((2-O186)^2)*F186+((3-O186)^2)*G186+((4-O186)^2)*H186)/I186)</f>
        <v>0.88955638710492879</v>
      </c>
      <c r="Q182" s="31">
        <v>74</v>
      </c>
      <c r="R182" s="32">
        <v>93</v>
      </c>
      <c r="S182" s="31">
        <v>2</v>
      </c>
    </row>
    <row r="183" spans="1:20" ht="15" customHeight="1">
      <c r="A183" s="90"/>
      <c r="B183" s="60" t="s">
        <v>273</v>
      </c>
      <c r="C183" s="53" t="s">
        <v>79</v>
      </c>
      <c r="D183" s="28">
        <v>584</v>
      </c>
      <c r="E183" s="28">
        <v>819</v>
      </c>
      <c r="F183" s="28">
        <v>604</v>
      </c>
      <c r="G183" s="28">
        <v>1126</v>
      </c>
      <c r="H183" s="28">
        <v>4679</v>
      </c>
      <c r="I183" s="17">
        <f>SUM(E183:H183)</f>
        <v>7228</v>
      </c>
      <c r="J183" s="28">
        <f t="shared" si="139"/>
        <v>819</v>
      </c>
      <c r="K183" s="28">
        <f t="shared" si="151"/>
        <v>1208</v>
      </c>
      <c r="L183" s="28">
        <f t="shared" si="152"/>
        <v>3378</v>
      </c>
      <c r="M183" s="28">
        <f t="shared" si="153"/>
        <v>18716</v>
      </c>
      <c r="N183" s="30">
        <f t="shared" si="154"/>
        <v>24121</v>
      </c>
      <c r="O183" s="22">
        <f t="shared" si="155"/>
        <v>3.3371610403984504</v>
      </c>
      <c r="P183" s="115"/>
      <c r="Q183" s="31">
        <v>71</v>
      </c>
      <c r="R183" s="32">
        <v>73</v>
      </c>
      <c r="S183" s="31">
        <v>3</v>
      </c>
      <c r="T183" s="51"/>
    </row>
    <row r="184" spans="1:20" ht="15" customHeight="1">
      <c r="A184" s="90"/>
      <c r="B184" s="60" t="s">
        <v>274</v>
      </c>
      <c r="C184" s="53" t="s">
        <v>80</v>
      </c>
      <c r="D184" s="28">
        <v>412</v>
      </c>
      <c r="E184" s="28">
        <v>213</v>
      </c>
      <c r="F184" s="28">
        <v>341</v>
      </c>
      <c r="G184" s="28">
        <v>880</v>
      </c>
      <c r="H184" s="28">
        <v>4238</v>
      </c>
      <c r="I184" s="17">
        <f>SUM(E184:H184)</f>
        <v>5672</v>
      </c>
      <c r="J184" s="28">
        <f t="shared" si="139"/>
        <v>213</v>
      </c>
      <c r="K184" s="28">
        <f t="shared" si="151"/>
        <v>682</v>
      </c>
      <c r="L184" s="28">
        <f t="shared" si="152"/>
        <v>2640</v>
      </c>
      <c r="M184" s="28">
        <f t="shared" si="153"/>
        <v>16952</v>
      </c>
      <c r="N184" s="30">
        <f t="shared" si="154"/>
        <v>20487</v>
      </c>
      <c r="O184" s="22">
        <f t="shared" si="155"/>
        <v>3.6119534555712272</v>
      </c>
      <c r="P184" s="115"/>
      <c r="Q184" s="31">
        <v>41</v>
      </c>
      <c r="R184" s="32">
        <v>16</v>
      </c>
      <c r="S184" s="31">
        <v>5</v>
      </c>
    </row>
    <row r="185" spans="1:20" ht="15" customHeight="1">
      <c r="A185" s="90"/>
      <c r="B185" s="60" t="s">
        <v>275</v>
      </c>
      <c r="C185" s="53" t="s">
        <v>81</v>
      </c>
      <c r="D185" s="28">
        <v>1413</v>
      </c>
      <c r="E185" s="28">
        <v>670</v>
      </c>
      <c r="F185" s="28">
        <v>1112</v>
      </c>
      <c r="G185" s="28">
        <v>2614</v>
      </c>
      <c r="H185" s="28">
        <v>10307</v>
      </c>
      <c r="I185" s="17">
        <f>SUM(E185:H185)</f>
        <v>14703</v>
      </c>
      <c r="J185" s="28">
        <f t="shared" si="139"/>
        <v>670</v>
      </c>
      <c r="K185" s="28">
        <f t="shared" si="151"/>
        <v>2224</v>
      </c>
      <c r="L185" s="28">
        <f t="shared" si="152"/>
        <v>7842</v>
      </c>
      <c r="M185" s="28">
        <f t="shared" si="153"/>
        <v>41228</v>
      </c>
      <c r="N185" s="30">
        <f t="shared" si="154"/>
        <v>51964</v>
      </c>
      <c r="O185" s="22">
        <f t="shared" si="155"/>
        <v>3.5342447119635447</v>
      </c>
      <c r="P185" s="115"/>
      <c r="Q185" s="31">
        <v>116</v>
      </c>
      <c r="R185" s="32">
        <v>98</v>
      </c>
      <c r="S185" s="31">
        <v>18</v>
      </c>
    </row>
    <row r="186" spans="1:20">
      <c r="A186" s="90"/>
      <c r="B186" s="66" t="s">
        <v>137</v>
      </c>
      <c r="C186" s="67"/>
      <c r="D186" s="12">
        <f>SUM(D182:D185)</f>
        <v>3086</v>
      </c>
      <c r="E186" s="12">
        <f>SUM(E182:E185)</f>
        <v>2347</v>
      </c>
      <c r="F186" s="12">
        <f>SUM(F182:F185)</f>
        <v>2804</v>
      </c>
      <c r="G186" s="12">
        <f>SUM(G182:G185)</f>
        <v>6103</v>
      </c>
      <c r="H186" s="12">
        <f>SUM(H182:H185)</f>
        <v>25104</v>
      </c>
      <c r="I186" s="12">
        <f>SUM(E186:H186)</f>
        <v>36358</v>
      </c>
      <c r="J186" s="42">
        <f t="shared" si="139"/>
        <v>2347</v>
      </c>
      <c r="K186" s="42">
        <f t="shared" si="151"/>
        <v>5608</v>
      </c>
      <c r="L186" s="42">
        <f t="shared" si="152"/>
        <v>18309</v>
      </c>
      <c r="M186" s="42">
        <f t="shared" si="153"/>
        <v>100416</v>
      </c>
      <c r="N186" s="43">
        <f t="shared" si="154"/>
        <v>126680</v>
      </c>
      <c r="O186" s="44">
        <f t="shared" si="155"/>
        <v>3.4842400572088672</v>
      </c>
      <c r="P186" s="115"/>
      <c r="Q186" s="37">
        <f>SUM(Q182:Q185)</f>
        <v>302</v>
      </c>
      <c r="R186" s="37">
        <f>SUM(R182:R185)</f>
        <v>280</v>
      </c>
      <c r="S186" s="37">
        <f>SUM(S182:S185)</f>
        <v>28</v>
      </c>
      <c r="T186" s="51"/>
    </row>
    <row r="187" spans="1:20">
      <c r="A187" s="72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4"/>
    </row>
    <row r="188" spans="1:20" ht="19.5" customHeight="1">
      <c r="A188" s="90" t="s">
        <v>83</v>
      </c>
      <c r="B188" s="60" t="s">
        <v>290</v>
      </c>
      <c r="C188" s="53" t="s">
        <v>82</v>
      </c>
      <c r="D188" s="28">
        <v>852</v>
      </c>
      <c r="E188" s="28">
        <v>164</v>
      </c>
      <c r="F188" s="28">
        <v>269</v>
      </c>
      <c r="G188" s="28">
        <v>584</v>
      </c>
      <c r="H188" s="28">
        <v>3927</v>
      </c>
      <c r="I188" s="13">
        <f>SUM(E188:H188)</f>
        <v>4944</v>
      </c>
      <c r="J188" s="28">
        <f t="shared" si="139"/>
        <v>164</v>
      </c>
      <c r="K188" s="28">
        <f t="shared" ref="K188:K189" si="156">F188*2</f>
        <v>538</v>
      </c>
      <c r="L188" s="28">
        <f t="shared" ref="L188:L189" si="157">G188*3</f>
        <v>1752</v>
      </c>
      <c r="M188" s="28">
        <f t="shared" ref="M188:M189" si="158">H188*4</f>
        <v>15708</v>
      </c>
      <c r="N188" s="30">
        <f t="shared" ref="N188:N189" si="159">SUM(J188:M188)</f>
        <v>18162</v>
      </c>
      <c r="O188" s="22">
        <f t="shared" ref="O188:O189" si="160">N188/I188</f>
        <v>3.6735436893203883</v>
      </c>
      <c r="P188" s="93">
        <f>SQRT((((1-O189)^2)*E189+((2-O189)^2)*F189+((3-O189)^2)*G189+((4-O189)^2)*H189)/I189)</f>
        <v>0.72645060694943187</v>
      </c>
      <c r="Q188" s="31">
        <v>39</v>
      </c>
      <c r="R188" s="32">
        <v>27</v>
      </c>
      <c r="S188" s="31">
        <v>5</v>
      </c>
    </row>
    <row r="189" spans="1:20">
      <c r="A189" s="90"/>
      <c r="B189" s="66" t="s">
        <v>137</v>
      </c>
      <c r="C189" s="67"/>
      <c r="D189" s="12">
        <f>SUM(D188)</f>
        <v>852</v>
      </c>
      <c r="E189" s="12">
        <f>SUM(E188)</f>
        <v>164</v>
      </c>
      <c r="F189" s="12">
        <f>SUM(F188)</f>
        <v>269</v>
      </c>
      <c r="G189" s="12">
        <f>SUM(G188)</f>
        <v>584</v>
      </c>
      <c r="H189" s="12">
        <f>SUM(H188)</f>
        <v>3927</v>
      </c>
      <c r="I189" s="12">
        <f>SUM(E189:H189)</f>
        <v>4944</v>
      </c>
      <c r="J189" s="42">
        <f t="shared" si="139"/>
        <v>164</v>
      </c>
      <c r="K189" s="42">
        <f t="shared" si="156"/>
        <v>538</v>
      </c>
      <c r="L189" s="42">
        <f t="shared" si="157"/>
        <v>1752</v>
      </c>
      <c r="M189" s="42">
        <f t="shared" si="158"/>
        <v>15708</v>
      </c>
      <c r="N189" s="43">
        <f t="shared" si="159"/>
        <v>18162</v>
      </c>
      <c r="O189" s="44">
        <f t="shared" si="160"/>
        <v>3.6735436893203883</v>
      </c>
      <c r="P189" s="93"/>
      <c r="Q189" s="37">
        <f>SUM(Q188)</f>
        <v>39</v>
      </c>
      <c r="R189" s="37">
        <f>SUM(R188)</f>
        <v>27</v>
      </c>
      <c r="S189" s="37">
        <f>SUM(S188)</f>
        <v>5</v>
      </c>
      <c r="T189" s="51"/>
    </row>
    <row r="190" spans="1:20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4"/>
    </row>
    <row r="191" spans="1:20" ht="15" customHeight="1">
      <c r="A191" s="91" t="s">
        <v>84</v>
      </c>
      <c r="B191" s="8" t="s">
        <v>276</v>
      </c>
      <c r="C191" s="54" t="s">
        <v>85</v>
      </c>
      <c r="D191" s="28">
        <v>539</v>
      </c>
      <c r="E191" s="28">
        <v>130</v>
      </c>
      <c r="F191" s="28">
        <v>267</v>
      </c>
      <c r="G191" s="28">
        <v>709</v>
      </c>
      <c r="H191" s="28">
        <v>3467</v>
      </c>
      <c r="I191" s="13">
        <f t="shared" ref="I191:I196" si="161">SUM(E191:H191)</f>
        <v>4573</v>
      </c>
      <c r="J191" s="28">
        <f t="shared" si="139"/>
        <v>130</v>
      </c>
      <c r="K191" s="28">
        <f t="shared" ref="K191:K196" si="162">F191*2</f>
        <v>534</v>
      </c>
      <c r="L191" s="28">
        <f t="shared" ref="L191:L196" si="163">G191*3</f>
        <v>2127</v>
      </c>
      <c r="M191" s="28">
        <f t="shared" ref="M191:M196" si="164">H191*4</f>
        <v>13868</v>
      </c>
      <c r="N191" s="30">
        <f t="shared" ref="N191:N196" si="165">SUM(J191:M191)</f>
        <v>16659</v>
      </c>
      <c r="O191" s="22">
        <f t="shared" ref="O191:O196" si="166">N191/I191</f>
        <v>3.6429040017493985</v>
      </c>
      <c r="P191" s="93">
        <f>SQRT((((1-O196)^2)*E196+((2-O196)^2)*F196+((3-O196)^2)*G196+((4-O196)^2)*H196)/I196)</f>
        <v>0.77603349409612787</v>
      </c>
      <c r="Q191" s="31">
        <v>48</v>
      </c>
      <c r="R191" s="32">
        <v>27</v>
      </c>
      <c r="S191" s="31">
        <v>5</v>
      </c>
    </row>
    <row r="192" spans="1:20" ht="15" customHeight="1">
      <c r="A192" s="91"/>
      <c r="B192" s="8" t="s">
        <v>277</v>
      </c>
      <c r="C192" s="54" t="s">
        <v>86</v>
      </c>
      <c r="D192" s="28">
        <v>304</v>
      </c>
      <c r="E192" s="28">
        <v>214</v>
      </c>
      <c r="F192" s="28">
        <v>349</v>
      </c>
      <c r="G192" s="28">
        <v>878</v>
      </c>
      <c r="H192" s="28">
        <v>3655</v>
      </c>
      <c r="I192" s="13">
        <f t="shared" si="161"/>
        <v>5096</v>
      </c>
      <c r="J192" s="28">
        <f t="shared" si="139"/>
        <v>214</v>
      </c>
      <c r="K192" s="28">
        <f t="shared" si="162"/>
        <v>698</v>
      </c>
      <c r="L192" s="28">
        <f t="shared" si="163"/>
        <v>2634</v>
      </c>
      <c r="M192" s="28">
        <f t="shared" si="164"/>
        <v>14620</v>
      </c>
      <c r="N192" s="30">
        <f t="shared" si="165"/>
        <v>18166</v>
      </c>
      <c r="O192" s="22">
        <f t="shared" si="166"/>
        <v>3.5647566718995289</v>
      </c>
      <c r="P192" s="93"/>
      <c r="Q192" s="31">
        <v>31</v>
      </c>
      <c r="R192" s="32">
        <v>30</v>
      </c>
      <c r="S192" s="31">
        <v>1</v>
      </c>
    </row>
    <row r="193" spans="1:20" ht="15" customHeight="1">
      <c r="A193" s="91"/>
      <c r="B193" s="8" t="s">
        <v>278</v>
      </c>
      <c r="C193" s="54" t="s">
        <v>87</v>
      </c>
      <c r="D193" s="28">
        <v>379</v>
      </c>
      <c r="E193" s="28">
        <v>237</v>
      </c>
      <c r="F193" s="28">
        <v>248</v>
      </c>
      <c r="G193" s="28">
        <v>544</v>
      </c>
      <c r="H193" s="28">
        <v>3164</v>
      </c>
      <c r="I193" s="13">
        <f t="shared" si="161"/>
        <v>4193</v>
      </c>
      <c r="J193" s="28">
        <f t="shared" si="139"/>
        <v>237</v>
      </c>
      <c r="K193" s="28">
        <f t="shared" si="162"/>
        <v>496</v>
      </c>
      <c r="L193" s="28">
        <f t="shared" si="163"/>
        <v>1632</v>
      </c>
      <c r="M193" s="28">
        <f t="shared" si="164"/>
        <v>12656</v>
      </c>
      <c r="N193" s="30">
        <f t="shared" si="165"/>
        <v>15021</v>
      </c>
      <c r="O193" s="22">
        <f t="shared" si="166"/>
        <v>3.5823992368232771</v>
      </c>
      <c r="P193" s="93"/>
      <c r="Q193" s="31">
        <v>54</v>
      </c>
      <c r="R193" s="32">
        <v>18</v>
      </c>
      <c r="S193" s="31">
        <v>43</v>
      </c>
    </row>
    <row r="194" spans="1:20" ht="15" customHeight="1">
      <c r="A194" s="91"/>
      <c r="B194" s="8" t="s">
        <v>279</v>
      </c>
      <c r="C194" s="54" t="s">
        <v>88</v>
      </c>
      <c r="D194" s="28">
        <v>198</v>
      </c>
      <c r="E194" s="28">
        <v>116</v>
      </c>
      <c r="F194" s="28">
        <v>204</v>
      </c>
      <c r="G194" s="28">
        <v>411</v>
      </c>
      <c r="H194" s="28">
        <v>2479</v>
      </c>
      <c r="I194" s="13">
        <f t="shared" si="161"/>
        <v>3210</v>
      </c>
      <c r="J194" s="28">
        <f t="shared" si="139"/>
        <v>116</v>
      </c>
      <c r="K194" s="28">
        <f t="shared" si="162"/>
        <v>408</v>
      </c>
      <c r="L194" s="28">
        <f t="shared" si="163"/>
        <v>1233</v>
      </c>
      <c r="M194" s="28">
        <f t="shared" si="164"/>
        <v>9916</v>
      </c>
      <c r="N194" s="30">
        <f t="shared" si="165"/>
        <v>11673</v>
      </c>
      <c r="O194" s="22">
        <f t="shared" si="166"/>
        <v>3.636448598130841</v>
      </c>
      <c r="P194" s="93"/>
      <c r="Q194" s="31">
        <v>57</v>
      </c>
      <c r="R194" s="32">
        <v>48</v>
      </c>
      <c r="S194" s="31">
        <v>2</v>
      </c>
      <c r="T194" s="51"/>
    </row>
    <row r="195" spans="1:20" ht="15" customHeight="1">
      <c r="A195" s="91"/>
      <c r="B195" s="8" t="s">
        <v>280</v>
      </c>
      <c r="C195" s="54" t="s">
        <v>89</v>
      </c>
      <c r="D195" s="28">
        <v>398</v>
      </c>
      <c r="E195" s="28">
        <v>87</v>
      </c>
      <c r="F195" s="28">
        <v>206</v>
      </c>
      <c r="G195" s="28">
        <v>543</v>
      </c>
      <c r="H195" s="28">
        <v>2102</v>
      </c>
      <c r="I195" s="13">
        <f t="shared" si="161"/>
        <v>2938</v>
      </c>
      <c r="J195" s="28">
        <f t="shared" si="139"/>
        <v>87</v>
      </c>
      <c r="K195" s="28">
        <f t="shared" si="162"/>
        <v>412</v>
      </c>
      <c r="L195" s="28">
        <f t="shared" si="163"/>
        <v>1629</v>
      </c>
      <c r="M195" s="28">
        <f t="shared" si="164"/>
        <v>8408</v>
      </c>
      <c r="N195" s="30">
        <f t="shared" si="165"/>
        <v>10536</v>
      </c>
      <c r="O195" s="22">
        <f t="shared" si="166"/>
        <v>3.5861130020422056</v>
      </c>
      <c r="P195" s="93"/>
      <c r="Q195" s="31">
        <v>13</v>
      </c>
      <c r="R195" s="32">
        <v>30</v>
      </c>
      <c r="S195" s="31">
        <v>0</v>
      </c>
    </row>
    <row r="196" spans="1:20">
      <c r="A196" s="91"/>
      <c r="B196" s="66" t="s">
        <v>137</v>
      </c>
      <c r="C196" s="67"/>
      <c r="D196" s="12">
        <f>SUM(D191:D195)</f>
        <v>1818</v>
      </c>
      <c r="E196" s="12">
        <f>SUM(E191:E195)</f>
        <v>784</v>
      </c>
      <c r="F196" s="12">
        <f>SUM(F191:F195)</f>
        <v>1274</v>
      </c>
      <c r="G196" s="12">
        <f>SUM(G191:G195)</f>
        <v>3085</v>
      </c>
      <c r="H196" s="12">
        <f>SUM(H191:H195)</f>
        <v>14867</v>
      </c>
      <c r="I196" s="12">
        <f t="shared" si="161"/>
        <v>20010</v>
      </c>
      <c r="J196" s="42">
        <f t="shared" si="139"/>
        <v>784</v>
      </c>
      <c r="K196" s="42">
        <f t="shared" si="162"/>
        <v>2548</v>
      </c>
      <c r="L196" s="42">
        <f t="shared" si="163"/>
        <v>9255</v>
      </c>
      <c r="M196" s="42">
        <f t="shared" si="164"/>
        <v>59468</v>
      </c>
      <c r="N196" s="43">
        <f t="shared" si="165"/>
        <v>72055</v>
      </c>
      <c r="O196" s="44">
        <f t="shared" si="166"/>
        <v>3.6009495252373811</v>
      </c>
      <c r="P196" s="93"/>
      <c r="Q196" s="37">
        <f>SUM(Q191:Q195)</f>
        <v>203</v>
      </c>
      <c r="R196" s="37">
        <f>SUM(R191:R195)</f>
        <v>153</v>
      </c>
      <c r="S196" s="37">
        <f>SUM(S191:S195)</f>
        <v>51</v>
      </c>
    </row>
    <row r="197" spans="1:20">
      <c r="A197" s="72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4"/>
    </row>
    <row r="198" spans="1:20" ht="15" customHeight="1">
      <c r="A198" s="90" t="s">
        <v>90</v>
      </c>
      <c r="B198" s="60" t="s">
        <v>281</v>
      </c>
      <c r="C198" s="53" t="s">
        <v>91</v>
      </c>
      <c r="D198" s="28">
        <v>99</v>
      </c>
      <c r="E198" s="28">
        <v>33</v>
      </c>
      <c r="F198" s="28">
        <v>72</v>
      </c>
      <c r="G198" s="28">
        <v>227</v>
      </c>
      <c r="H198" s="28">
        <v>973</v>
      </c>
      <c r="I198" s="30">
        <f>SUM(E198:H198)</f>
        <v>1305</v>
      </c>
      <c r="J198" s="28">
        <f t="shared" si="139"/>
        <v>33</v>
      </c>
      <c r="K198" s="28">
        <f t="shared" ref="K198:K202" si="167">F198*2</f>
        <v>144</v>
      </c>
      <c r="L198" s="28">
        <f t="shared" ref="L198:L202" si="168">G198*3</f>
        <v>681</v>
      </c>
      <c r="M198" s="28">
        <f t="shared" ref="M198:M202" si="169">H198*4</f>
        <v>3892</v>
      </c>
      <c r="N198" s="30">
        <f t="shared" ref="N198:N202" si="170">SUM(J198:M198)</f>
        <v>4750</v>
      </c>
      <c r="O198" s="22">
        <f t="shared" ref="O198:O202" si="171">N198/I198</f>
        <v>3.6398467432950192</v>
      </c>
      <c r="P198" s="93">
        <f>SQRT((((1-O202)^2)*E202+((2-O202)^2)*F202+((3-O202)^2)*G202+((4-O202)^2)*H202)/I202)</f>
        <v>0.67348222746512398</v>
      </c>
      <c r="Q198" s="31">
        <v>6</v>
      </c>
      <c r="R198" s="32">
        <v>8</v>
      </c>
      <c r="S198" s="31">
        <v>1</v>
      </c>
    </row>
    <row r="199" spans="1:20" ht="15" customHeight="1">
      <c r="A199" s="90"/>
      <c r="B199" s="60" t="s">
        <v>282</v>
      </c>
      <c r="C199" s="53" t="s">
        <v>92</v>
      </c>
      <c r="D199" s="28">
        <v>320</v>
      </c>
      <c r="E199" s="28">
        <v>58</v>
      </c>
      <c r="F199" s="28">
        <v>50</v>
      </c>
      <c r="G199" s="28">
        <v>207</v>
      </c>
      <c r="H199" s="28">
        <v>1069</v>
      </c>
      <c r="I199" s="30">
        <f>SUM(E199:H199)</f>
        <v>1384</v>
      </c>
      <c r="J199" s="28">
        <f t="shared" si="139"/>
        <v>58</v>
      </c>
      <c r="K199" s="28">
        <f t="shared" si="167"/>
        <v>100</v>
      </c>
      <c r="L199" s="28">
        <f t="shared" si="168"/>
        <v>621</v>
      </c>
      <c r="M199" s="28">
        <f t="shared" si="169"/>
        <v>4276</v>
      </c>
      <c r="N199" s="30">
        <f t="shared" si="170"/>
        <v>5055</v>
      </c>
      <c r="O199" s="22">
        <f t="shared" si="171"/>
        <v>3.6524566473988438</v>
      </c>
      <c r="P199" s="93"/>
      <c r="Q199" s="31">
        <v>16</v>
      </c>
      <c r="R199" s="32">
        <v>3</v>
      </c>
      <c r="S199" s="31">
        <v>4</v>
      </c>
    </row>
    <row r="200" spans="1:20" ht="15" customHeight="1">
      <c r="A200" s="90"/>
      <c r="B200" s="60" t="s">
        <v>283</v>
      </c>
      <c r="C200" s="53" t="s">
        <v>93</v>
      </c>
      <c r="D200" s="28">
        <v>18</v>
      </c>
      <c r="E200" s="28">
        <v>8</v>
      </c>
      <c r="F200" s="28">
        <v>16</v>
      </c>
      <c r="G200" s="28">
        <v>91</v>
      </c>
      <c r="H200" s="28">
        <v>443</v>
      </c>
      <c r="I200" s="30">
        <f>SUM(E200:H200)</f>
        <v>558</v>
      </c>
      <c r="J200" s="28">
        <f t="shared" si="139"/>
        <v>8</v>
      </c>
      <c r="K200" s="28">
        <f t="shared" si="167"/>
        <v>32</v>
      </c>
      <c r="L200" s="28">
        <f t="shared" si="168"/>
        <v>273</v>
      </c>
      <c r="M200" s="28">
        <f t="shared" si="169"/>
        <v>1772</v>
      </c>
      <c r="N200" s="30">
        <f t="shared" si="170"/>
        <v>2085</v>
      </c>
      <c r="O200" s="22">
        <f t="shared" si="171"/>
        <v>3.736559139784946</v>
      </c>
      <c r="P200" s="93"/>
      <c r="Q200" s="31">
        <v>5</v>
      </c>
      <c r="R200" s="32">
        <v>2</v>
      </c>
      <c r="S200" s="31">
        <v>0</v>
      </c>
    </row>
    <row r="201" spans="1:20" ht="15" customHeight="1">
      <c r="A201" s="90"/>
      <c r="B201" s="60" t="s">
        <v>284</v>
      </c>
      <c r="C201" s="53" t="s">
        <v>94</v>
      </c>
      <c r="D201" s="28">
        <v>514</v>
      </c>
      <c r="E201" s="28">
        <v>114</v>
      </c>
      <c r="F201" s="28">
        <v>101</v>
      </c>
      <c r="G201" s="28">
        <v>289</v>
      </c>
      <c r="H201" s="28">
        <v>3194</v>
      </c>
      <c r="I201" s="30">
        <f>SUM(E201:H201)</f>
        <v>3698</v>
      </c>
      <c r="J201" s="28">
        <f t="shared" si="139"/>
        <v>114</v>
      </c>
      <c r="K201" s="28">
        <f t="shared" si="167"/>
        <v>202</v>
      </c>
      <c r="L201" s="28">
        <f t="shared" si="168"/>
        <v>867</v>
      </c>
      <c r="M201" s="28">
        <f t="shared" si="169"/>
        <v>12776</v>
      </c>
      <c r="N201" s="30">
        <f t="shared" si="170"/>
        <v>13959</v>
      </c>
      <c r="O201" s="22">
        <f t="shared" si="171"/>
        <v>3.7747431043807462</v>
      </c>
      <c r="P201" s="93"/>
      <c r="Q201" s="31">
        <v>30</v>
      </c>
      <c r="R201" s="32">
        <v>13</v>
      </c>
      <c r="S201" s="31">
        <v>3</v>
      </c>
    </row>
    <row r="202" spans="1:20">
      <c r="A202" s="90"/>
      <c r="B202" s="66" t="s">
        <v>137</v>
      </c>
      <c r="C202" s="67"/>
      <c r="D202" s="12">
        <f>SUM(D198:D201)</f>
        <v>951</v>
      </c>
      <c r="E202" s="12">
        <f>SUM(E198:E201)</f>
        <v>213</v>
      </c>
      <c r="F202" s="12">
        <f>SUM(F198:F201)</f>
        <v>239</v>
      </c>
      <c r="G202" s="12">
        <f>SUM(G198:G201)</f>
        <v>814</v>
      </c>
      <c r="H202" s="12">
        <f>SUM(H198:H201)</f>
        <v>5679</v>
      </c>
      <c r="I202" s="12">
        <f>SUM(E202:H202)</f>
        <v>6945</v>
      </c>
      <c r="J202" s="42">
        <f t="shared" si="139"/>
        <v>213</v>
      </c>
      <c r="K202" s="42">
        <f t="shared" si="167"/>
        <v>478</v>
      </c>
      <c r="L202" s="42">
        <f t="shared" si="168"/>
        <v>2442</v>
      </c>
      <c r="M202" s="42">
        <f t="shared" si="169"/>
        <v>22716</v>
      </c>
      <c r="N202" s="43">
        <f t="shared" si="170"/>
        <v>25849</v>
      </c>
      <c r="O202" s="44">
        <f t="shared" si="171"/>
        <v>3.7219582433405329</v>
      </c>
      <c r="P202" s="93"/>
      <c r="Q202" s="37">
        <f>SUM(Q198:Q201)</f>
        <v>57</v>
      </c>
      <c r="R202" s="37">
        <f>SUM(R198:R201)</f>
        <v>26</v>
      </c>
      <c r="S202" s="37">
        <f>SUM(S198:S201)</f>
        <v>8</v>
      </c>
    </row>
    <row r="203" spans="1:20">
      <c r="A203" s="72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4"/>
    </row>
    <row r="204" spans="1:20" ht="15" customHeight="1">
      <c r="A204" s="90" t="s">
        <v>147</v>
      </c>
      <c r="B204" s="60" t="s">
        <v>285</v>
      </c>
      <c r="C204" s="53" t="s">
        <v>118</v>
      </c>
      <c r="D204" s="28">
        <v>643</v>
      </c>
      <c r="E204" s="28">
        <v>340</v>
      </c>
      <c r="F204" s="28">
        <v>510</v>
      </c>
      <c r="G204" s="28">
        <v>1434</v>
      </c>
      <c r="H204" s="28">
        <v>8137</v>
      </c>
      <c r="I204" s="13">
        <f>SUM(E204:H204)</f>
        <v>10421</v>
      </c>
      <c r="J204" s="28">
        <f t="shared" si="139"/>
        <v>340</v>
      </c>
      <c r="K204" s="28">
        <f t="shared" ref="K204:K207" si="172">F204*2</f>
        <v>1020</v>
      </c>
      <c r="L204" s="28">
        <f t="shared" ref="L204:L207" si="173">G204*3</f>
        <v>4302</v>
      </c>
      <c r="M204" s="28">
        <f t="shared" ref="M204:M207" si="174">H204*4</f>
        <v>32548</v>
      </c>
      <c r="N204" s="30">
        <f>SUM(J204:M204)</f>
        <v>38210</v>
      </c>
      <c r="O204" s="22">
        <f t="shared" ref="O204:O207" si="175">N204/I204</f>
        <v>3.6666346799731313</v>
      </c>
      <c r="P204" s="93">
        <f>SQRT((((1-O207)^2)*E207+((2-O207)^2)*F207+((3-O207)^2)*G207+((4-O207)^2)*H207)/I207)</f>
        <v>0.69207234915661942</v>
      </c>
      <c r="Q204" s="31">
        <v>67</v>
      </c>
      <c r="R204" s="32">
        <v>83</v>
      </c>
      <c r="S204" s="31">
        <v>4</v>
      </c>
      <c r="T204" s="51"/>
    </row>
    <row r="205" spans="1:20" ht="15" customHeight="1">
      <c r="A205" s="90"/>
      <c r="B205" s="60" t="s">
        <v>286</v>
      </c>
      <c r="C205" s="53" t="s">
        <v>158</v>
      </c>
      <c r="D205" s="28">
        <v>680</v>
      </c>
      <c r="E205" s="28">
        <v>333</v>
      </c>
      <c r="F205" s="28">
        <v>388</v>
      </c>
      <c r="G205" s="28">
        <v>1112</v>
      </c>
      <c r="H205" s="28">
        <v>8959</v>
      </c>
      <c r="I205" s="52">
        <f>SUM(E205:H205)</f>
        <v>10792</v>
      </c>
      <c r="J205" s="28">
        <f t="shared" si="139"/>
        <v>333</v>
      </c>
      <c r="K205" s="28">
        <f>F205*2</f>
        <v>776</v>
      </c>
      <c r="L205" s="28">
        <f t="shared" si="173"/>
        <v>3336</v>
      </c>
      <c r="M205" s="28">
        <f t="shared" si="174"/>
        <v>35836</v>
      </c>
      <c r="N205" s="30">
        <f t="shared" ref="N205:N207" si="176">SUM(J205:M205)</f>
        <v>40281</v>
      </c>
      <c r="O205" s="22">
        <f t="shared" si="175"/>
        <v>3.7324870274277244</v>
      </c>
      <c r="P205" s="93"/>
      <c r="Q205" s="31">
        <v>67</v>
      </c>
      <c r="R205" s="32">
        <v>65</v>
      </c>
      <c r="S205" s="31">
        <v>1</v>
      </c>
    </row>
    <row r="206" spans="1:20" ht="27" customHeight="1">
      <c r="A206" s="90"/>
      <c r="B206" s="60" t="s">
        <v>287</v>
      </c>
      <c r="C206" s="53" t="s">
        <v>164</v>
      </c>
      <c r="D206" s="28">
        <v>139</v>
      </c>
      <c r="E206" s="28">
        <v>105</v>
      </c>
      <c r="F206" s="28">
        <v>104</v>
      </c>
      <c r="G206" s="28">
        <v>304</v>
      </c>
      <c r="H206" s="28">
        <v>2816</v>
      </c>
      <c r="I206" s="13">
        <f>SUM(E206:H206)</f>
        <v>3329</v>
      </c>
      <c r="J206" s="28">
        <f t="shared" si="139"/>
        <v>105</v>
      </c>
      <c r="K206" s="28">
        <f t="shared" si="172"/>
        <v>208</v>
      </c>
      <c r="L206" s="28">
        <f t="shared" si="173"/>
        <v>912</v>
      </c>
      <c r="M206" s="28">
        <f t="shared" si="174"/>
        <v>11264</v>
      </c>
      <c r="N206" s="30">
        <f t="shared" si="176"/>
        <v>12489</v>
      </c>
      <c r="O206" s="22">
        <f t="shared" si="175"/>
        <v>3.7515770501652148</v>
      </c>
      <c r="P206" s="93"/>
      <c r="Q206" s="31">
        <v>7</v>
      </c>
      <c r="R206" s="32">
        <v>11</v>
      </c>
      <c r="S206" s="31">
        <v>0</v>
      </c>
    </row>
    <row r="207" spans="1:20">
      <c r="A207" s="90"/>
      <c r="B207" s="66" t="s">
        <v>137</v>
      </c>
      <c r="C207" s="67"/>
      <c r="D207" s="12">
        <f>SUM(D204:D206)</f>
        <v>1462</v>
      </c>
      <c r="E207" s="12">
        <f>SUM(E204:E206)</f>
        <v>778</v>
      </c>
      <c r="F207" s="12">
        <f>SUM(F204:F206)</f>
        <v>1002</v>
      </c>
      <c r="G207" s="12">
        <f>SUM(G204:G206)</f>
        <v>2850</v>
      </c>
      <c r="H207" s="12">
        <f>SUM(H204:H206)</f>
        <v>19912</v>
      </c>
      <c r="I207" s="12">
        <f>SUM(E207:H207)</f>
        <v>24542</v>
      </c>
      <c r="J207" s="42">
        <f t="shared" si="139"/>
        <v>778</v>
      </c>
      <c r="K207" s="42">
        <f t="shared" si="172"/>
        <v>2004</v>
      </c>
      <c r="L207" s="42">
        <f t="shared" si="173"/>
        <v>8550</v>
      </c>
      <c r="M207" s="42">
        <f t="shared" si="174"/>
        <v>79648</v>
      </c>
      <c r="N207" s="43">
        <f t="shared" si="176"/>
        <v>90980</v>
      </c>
      <c r="O207" s="44">
        <f t="shared" si="175"/>
        <v>3.7071143346100563</v>
      </c>
      <c r="P207" s="93"/>
      <c r="Q207" s="37">
        <f>SUM(Q204:Q206)</f>
        <v>141</v>
      </c>
      <c r="R207" s="37">
        <f>SUM(R204:R206)</f>
        <v>159</v>
      </c>
      <c r="S207" s="37">
        <f>SUM(S204:S206)</f>
        <v>5</v>
      </c>
      <c r="T207" s="51"/>
    </row>
    <row r="208" spans="1:20">
      <c r="A208" s="72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4"/>
    </row>
    <row r="209" spans="1:19" ht="18.75" customHeight="1">
      <c r="A209" s="97" t="s">
        <v>119</v>
      </c>
      <c r="B209" s="60" t="s">
        <v>288</v>
      </c>
      <c r="C209" s="53" t="s">
        <v>120</v>
      </c>
      <c r="D209" s="28">
        <v>200</v>
      </c>
      <c r="E209" s="28">
        <v>159</v>
      </c>
      <c r="F209" s="28">
        <v>129</v>
      </c>
      <c r="G209" s="28">
        <v>546</v>
      </c>
      <c r="H209" s="28">
        <v>2938</v>
      </c>
      <c r="I209" s="27">
        <f>SUM(E209:H209)</f>
        <v>3772</v>
      </c>
      <c r="J209" s="28">
        <f t="shared" si="139"/>
        <v>159</v>
      </c>
      <c r="K209" s="28">
        <f t="shared" ref="K209:K211" si="177">F209*2</f>
        <v>258</v>
      </c>
      <c r="L209" s="28">
        <f t="shared" ref="L209:L211" si="178">G209*3</f>
        <v>1638</v>
      </c>
      <c r="M209" s="28">
        <f t="shared" ref="M209:M211" si="179">H209*4</f>
        <v>11752</v>
      </c>
      <c r="N209" s="30">
        <f t="shared" ref="N209:N211" si="180">SUM(J209:M209)</f>
        <v>13807</v>
      </c>
      <c r="O209" s="22">
        <f t="shared" ref="O209:O211" si="181">N209/I209</f>
        <v>3.6603923647932133</v>
      </c>
      <c r="P209" s="86">
        <f>SQRT((((1-O211)^2)*E211+((2-O211)^2)*F211+((3-O211)^2)*G211+((4-O211)^2)*H211)/I211)</f>
        <v>0.80570448283856821</v>
      </c>
      <c r="Q209" s="31">
        <v>26</v>
      </c>
      <c r="R209" s="32">
        <v>6</v>
      </c>
      <c r="S209" s="31">
        <v>3</v>
      </c>
    </row>
    <row r="210" spans="1:19" ht="27.75" customHeight="1">
      <c r="A210" s="98"/>
      <c r="B210" s="60" t="s">
        <v>289</v>
      </c>
      <c r="C210" s="53" t="s">
        <v>123</v>
      </c>
      <c r="D210" s="28">
        <v>508</v>
      </c>
      <c r="E210" s="28">
        <v>391</v>
      </c>
      <c r="F210" s="28">
        <v>342</v>
      </c>
      <c r="G210" s="28">
        <v>1070</v>
      </c>
      <c r="H210" s="28">
        <v>4817</v>
      </c>
      <c r="I210" s="27">
        <f>SUM(E210:H210)</f>
        <v>6620</v>
      </c>
      <c r="J210" s="28">
        <f t="shared" si="139"/>
        <v>391</v>
      </c>
      <c r="K210" s="28">
        <f t="shared" si="177"/>
        <v>684</v>
      </c>
      <c r="L210" s="28">
        <f t="shared" si="178"/>
        <v>3210</v>
      </c>
      <c r="M210" s="28">
        <f t="shared" si="179"/>
        <v>19268</v>
      </c>
      <c r="N210" s="30">
        <f t="shared" si="180"/>
        <v>23553</v>
      </c>
      <c r="O210" s="22">
        <f t="shared" si="181"/>
        <v>3.5578549848942598</v>
      </c>
      <c r="P210" s="87"/>
      <c r="Q210" s="31">
        <v>34</v>
      </c>
      <c r="R210" s="32">
        <v>20</v>
      </c>
      <c r="S210" s="31">
        <v>2</v>
      </c>
    </row>
    <row r="211" spans="1:19">
      <c r="A211" s="99"/>
      <c r="B211" s="66" t="s">
        <v>137</v>
      </c>
      <c r="C211" s="67"/>
      <c r="D211" s="12">
        <f>SUM(D209:D210)</f>
        <v>708</v>
      </c>
      <c r="E211" s="12">
        <f>SUM(E209:E210)</f>
        <v>550</v>
      </c>
      <c r="F211" s="12">
        <f>SUM(F209:F210)</f>
        <v>471</v>
      </c>
      <c r="G211" s="12">
        <f>SUM(G209:G210)</f>
        <v>1616</v>
      </c>
      <c r="H211" s="12">
        <f>SUM(H209:H210)</f>
        <v>7755</v>
      </c>
      <c r="I211" s="12">
        <f>SUM(E211:H211)</f>
        <v>10392</v>
      </c>
      <c r="J211" s="42">
        <f t="shared" si="139"/>
        <v>550</v>
      </c>
      <c r="K211" s="42">
        <f t="shared" si="177"/>
        <v>942</v>
      </c>
      <c r="L211" s="42">
        <f t="shared" si="178"/>
        <v>4848</v>
      </c>
      <c r="M211" s="42">
        <f t="shared" si="179"/>
        <v>31020</v>
      </c>
      <c r="N211" s="43">
        <f t="shared" si="180"/>
        <v>37360</v>
      </c>
      <c r="O211" s="44">
        <f t="shared" si="181"/>
        <v>3.5950731331793686</v>
      </c>
      <c r="P211" s="88"/>
      <c r="Q211" s="37">
        <f>SUM(Q209:Q210)</f>
        <v>60</v>
      </c>
      <c r="R211" s="37">
        <f>SUM(R209:R210)</f>
        <v>26</v>
      </c>
      <c r="S211" s="37">
        <f>SUM(S209:S210)</f>
        <v>5</v>
      </c>
    </row>
    <row r="212" spans="1:19">
      <c r="A212" s="72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4"/>
    </row>
    <row r="214" spans="1:19" ht="27.75" customHeight="1">
      <c r="A214" s="89" t="s">
        <v>145</v>
      </c>
      <c r="B214" s="89"/>
      <c r="C214" s="89"/>
      <c r="D214" s="89"/>
      <c r="E214" s="89"/>
      <c r="F214" s="89"/>
      <c r="G214" s="89"/>
    </row>
    <row r="215" spans="1:19" ht="21.75" customHeight="1">
      <c r="A215" s="89"/>
      <c r="B215" s="89"/>
      <c r="C215" s="89"/>
      <c r="D215" s="89"/>
      <c r="E215" s="89"/>
      <c r="F215" s="89"/>
      <c r="G215" s="89"/>
    </row>
    <row r="216" spans="1:19">
      <c r="A216" s="56"/>
      <c r="B216" s="64"/>
      <c r="C216" s="57"/>
      <c r="E216" s="20"/>
      <c r="F216" s="20"/>
      <c r="G216" s="20"/>
      <c r="H216" s="20"/>
      <c r="R216" s="36"/>
    </row>
    <row r="217" spans="1:19">
      <c r="A217" s="56"/>
      <c r="B217" s="64"/>
      <c r="C217" s="57"/>
    </row>
    <row r="218" spans="1:19">
      <c r="A218" s="56"/>
      <c r="B218" s="64"/>
      <c r="C218" s="57"/>
    </row>
    <row r="219" spans="1:19">
      <c r="A219" s="56"/>
      <c r="B219" s="64"/>
      <c r="C219" s="57"/>
    </row>
    <row r="220" spans="1:19">
      <c r="A220" s="56"/>
      <c r="B220" s="64"/>
      <c r="C220" s="57"/>
    </row>
    <row r="221" spans="1:19">
      <c r="A221" s="56"/>
      <c r="B221" s="64"/>
      <c r="C221" s="57"/>
    </row>
    <row r="222" spans="1:19">
      <c r="A222" s="56"/>
      <c r="B222" s="64"/>
      <c r="C222" s="57"/>
    </row>
    <row r="223" spans="1:19">
      <c r="A223" s="56"/>
      <c r="B223" s="64"/>
      <c r="C223" s="57"/>
    </row>
    <row r="224" spans="1:19">
      <c r="A224" s="56"/>
      <c r="B224" s="64"/>
      <c r="C224" s="57"/>
    </row>
    <row r="225" spans="1:3">
      <c r="A225" s="56"/>
      <c r="B225" s="64"/>
      <c r="C225" s="57"/>
    </row>
    <row r="226" spans="1:3">
      <c r="A226" s="56"/>
      <c r="B226" s="64"/>
      <c r="C226" s="57"/>
    </row>
    <row r="227" spans="1:3">
      <c r="A227" s="56"/>
      <c r="B227" s="64"/>
      <c r="C227" s="57"/>
    </row>
    <row r="228" spans="1:3">
      <c r="A228" s="56"/>
      <c r="B228" s="64"/>
      <c r="C228" s="57"/>
    </row>
    <row r="229" spans="1:3">
      <c r="A229" s="56"/>
      <c r="B229" s="64"/>
      <c r="C229" s="57"/>
    </row>
    <row r="230" spans="1:3">
      <c r="A230" s="56"/>
      <c r="B230" s="64"/>
      <c r="C230" s="57"/>
    </row>
    <row r="231" spans="1:3">
      <c r="A231" s="56"/>
      <c r="B231" s="64"/>
      <c r="C231" s="57"/>
    </row>
    <row r="232" spans="1:3">
      <c r="A232" s="56"/>
      <c r="B232" s="64"/>
      <c r="C232" s="57"/>
    </row>
    <row r="233" spans="1:3">
      <c r="A233" s="56"/>
      <c r="B233" s="64"/>
      <c r="C233" s="57"/>
    </row>
    <row r="234" spans="1:3">
      <c r="A234" s="56"/>
      <c r="B234" s="64"/>
      <c r="C234" s="57"/>
    </row>
    <row r="235" spans="1:3">
      <c r="A235" s="56"/>
      <c r="B235" s="64"/>
      <c r="C235" s="57"/>
    </row>
    <row r="236" spans="1:3">
      <c r="A236" s="56"/>
      <c r="B236" s="64"/>
      <c r="C236" s="57"/>
    </row>
    <row r="237" spans="1:3">
      <c r="A237" s="56"/>
      <c r="B237" s="64"/>
      <c r="C237" s="57"/>
    </row>
    <row r="238" spans="1:3">
      <c r="A238" s="56"/>
      <c r="B238" s="64"/>
      <c r="C238" s="57"/>
    </row>
    <row r="239" spans="1:3">
      <c r="A239" s="56"/>
      <c r="B239" s="64"/>
      <c r="C239" s="57"/>
    </row>
    <row r="240" spans="1:3">
      <c r="A240" s="56"/>
      <c r="B240" s="64"/>
      <c r="C240" s="57"/>
    </row>
    <row r="241" spans="1:3">
      <c r="A241" s="56"/>
      <c r="B241" s="64"/>
      <c r="C241" s="57"/>
    </row>
    <row r="242" spans="1:3">
      <c r="A242" s="56"/>
      <c r="B242" s="64"/>
      <c r="C242" s="57"/>
    </row>
    <row r="243" spans="1:3">
      <c r="A243" s="56"/>
      <c r="B243" s="64"/>
      <c r="C243" s="57"/>
    </row>
    <row r="244" spans="1:3">
      <c r="A244" s="56"/>
      <c r="B244" s="64"/>
      <c r="C244" s="57"/>
    </row>
    <row r="245" spans="1:3">
      <c r="A245" s="56"/>
      <c r="B245" s="64"/>
      <c r="C245" s="57"/>
    </row>
    <row r="246" spans="1:3">
      <c r="A246" s="56"/>
      <c r="B246" s="64"/>
      <c r="C246" s="57"/>
    </row>
    <row r="247" spans="1:3">
      <c r="A247" s="56"/>
      <c r="B247" s="64"/>
      <c r="C247" s="57"/>
    </row>
    <row r="248" spans="1:3">
      <c r="A248" s="56"/>
      <c r="B248" s="64"/>
      <c r="C248" s="57"/>
    </row>
    <row r="249" spans="1:3">
      <c r="A249" s="56"/>
      <c r="B249" s="64"/>
      <c r="C249" s="57"/>
    </row>
    <row r="250" spans="1:3">
      <c r="A250" s="56"/>
      <c r="B250" s="64"/>
      <c r="C250" s="57"/>
    </row>
    <row r="251" spans="1:3">
      <c r="A251" s="56"/>
      <c r="B251" s="64"/>
      <c r="C251" s="57"/>
    </row>
    <row r="252" spans="1:3">
      <c r="A252" s="56"/>
      <c r="B252" s="64"/>
      <c r="C252" s="57"/>
    </row>
    <row r="253" spans="1:3">
      <c r="A253" s="56"/>
      <c r="B253" s="64"/>
      <c r="C253" s="57"/>
    </row>
    <row r="254" spans="1:3">
      <c r="A254" s="56"/>
      <c r="B254" s="64"/>
      <c r="C254" s="57"/>
    </row>
    <row r="255" spans="1:3">
      <c r="A255" s="56"/>
      <c r="B255" s="64"/>
      <c r="C255" s="57"/>
    </row>
    <row r="256" spans="1:3">
      <c r="A256" s="56"/>
      <c r="B256" s="64"/>
      <c r="C256" s="57"/>
    </row>
    <row r="257" spans="1:3">
      <c r="A257" s="56"/>
      <c r="B257" s="64"/>
      <c r="C257" s="57"/>
    </row>
    <row r="258" spans="1:3">
      <c r="A258" s="56"/>
      <c r="B258" s="64"/>
      <c r="C258" s="57"/>
    </row>
    <row r="259" spans="1:3">
      <c r="A259" s="56"/>
      <c r="B259" s="64"/>
      <c r="C259" s="57"/>
    </row>
    <row r="260" spans="1:3">
      <c r="A260" s="56"/>
      <c r="B260" s="64"/>
      <c r="C260" s="57"/>
    </row>
    <row r="261" spans="1:3">
      <c r="A261" s="56"/>
      <c r="B261" s="64"/>
      <c r="C261" s="57"/>
    </row>
    <row r="262" spans="1:3">
      <c r="A262" s="56"/>
      <c r="B262" s="64"/>
      <c r="C262" s="57"/>
    </row>
    <row r="263" spans="1:3">
      <c r="A263" s="56"/>
      <c r="B263" s="64"/>
      <c r="C263" s="57"/>
    </row>
    <row r="264" spans="1:3">
      <c r="A264" s="56"/>
      <c r="B264" s="64"/>
      <c r="C264" s="57"/>
    </row>
    <row r="265" spans="1:3">
      <c r="A265" s="56"/>
      <c r="B265" s="64"/>
      <c r="C265" s="57"/>
    </row>
    <row r="266" spans="1:3">
      <c r="A266" s="56"/>
      <c r="B266" s="64"/>
      <c r="C266" s="57"/>
    </row>
    <row r="267" spans="1:3">
      <c r="A267" s="56"/>
      <c r="B267" s="64"/>
      <c r="C267" s="57"/>
    </row>
    <row r="268" spans="1:3">
      <c r="A268" s="56"/>
      <c r="B268" s="64"/>
      <c r="C268" s="57"/>
    </row>
    <row r="269" spans="1:3">
      <c r="A269" s="56"/>
      <c r="B269" s="64"/>
      <c r="C269" s="57"/>
    </row>
    <row r="270" spans="1:3">
      <c r="A270" s="56"/>
      <c r="B270" s="64"/>
      <c r="C270" s="57"/>
    </row>
    <row r="271" spans="1:3">
      <c r="A271" s="56"/>
      <c r="B271" s="64"/>
      <c r="C271" s="57"/>
    </row>
    <row r="272" spans="1:3">
      <c r="A272" s="56"/>
      <c r="B272" s="64"/>
      <c r="C272" s="57"/>
    </row>
    <row r="273" spans="1:3">
      <c r="A273" s="56"/>
      <c r="B273" s="64"/>
      <c r="C273" s="57"/>
    </row>
    <row r="274" spans="1:3">
      <c r="A274" s="56"/>
      <c r="B274" s="64"/>
      <c r="C274" s="57"/>
    </row>
    <row r="275" spans="1:3">
      <c r="A275" s="56"/>
      <c r="B275" s="64"/>
      <c r="C275" s="57"/>
    </row>
    <row r="276" spans="1:3">
      <c r="A276" s="56"/>
      <c r="B276" s="64"/>
      <c r="C276" s="57"/>
    </row>
    <row r="277" spans="1:3">
      <c r="A277" s="56"/>
      <c r="B277" s="64"/>
      <c r="C277" s="57"/>
    </row>
    <row r="278" spans="1:3">
      <c r="A278" s="56"/>
      <c r="B278" s="64"/>
      <c r="C278" s="57"/>
    </row>
    <row r="279" spans="1:3">
      <c r="A279" s="56"/>
      <c r="B279" s="64"/>
      <c r="C279" s="57"/>
    </row>
    <row r="280" spans="1:3">
      <c r="A280" s="56"/>
      <c r="B280" s="64"/>
      <c r="C280" s="57"/>
    </row>
    <row r="281" spans="1:3">
      <c r="A281" s="56"/>
      <c r="B281" s="64"/>
      <c r="C281" s="57"/>
    </row>
    <row r="282" spans="1:3">
      <c r="A282" s="56"/>
      <c r="B282" s="64"/>
      <c r="C282" s="57"/>
    </row>
    <row r="283" spans="1:3">
      <c r="A283" s="56"/>
      <c r="B283" s="64"/>
      <c r="C283" s="57"/>
    </row>
    <row r="284" spans="1:3">
      <c r="A284" s="56"/>
      <c r="B284" s="64"/>
      <c r="C284" s="57"/>
    </row>
    <row r="285" spans="1:3">
      <c r="A285" s="56"/>
      <c r="B285" s="64"/>
      <c r="C285" s="57"/>
    </row>
    <row r="286" spans="1:3">
      <c r="A286" s="56"/>
      <c r="B286" s="64"/>
      <c r="C286" s="57"/>
    </row>
    <row r="287" spans="1:3">
      <c r="A287" s="56"/>
      <c r="B287" s="64"/>
      <c r="C287" s="57"/>
    </row>
    <row r="288" spans="1:3">
      <c r="A288" s="56"/>
      <c r="B288" s="64"/>
      <c r="C288" s="57"/>
    </row>
    <row r="289" spans="1:3">
      <c r="A289" s="56"/>
      <c r="B289" s="64"/>
      <c r="C289" s="57"/>
    </row>
    <row r="290" spans="1:3">
      <c r="A290" s="56"/>
      <c r="B290" s="64"/>
      <c r="C290" s="57"/>
    </row>
    <row r="291" spans="1:3">
      <c r="A291" s="56"/>
      <c r="B291" s="64"/>
      <c r="C291" s="57"/>
    </row>
    <row r="292" spans="1:3">
      <c r="A292" s="56"/>
      <c r="B292" s="64"/>
      <c r="C292" s="57"/>
    </row>
    <row r="293" spans="1:3">
      <c r="A293" s="56"/>
      <c r="B293" s="64"/>
      <c r="C293" s="57"/>
    </row>
    <row r="294" spans="1:3">
      <c r="A294" s="56"/>
      <c r="B294" s="64"/>
      <c r="C294" s="57"/>
    </row>
    <row r="295" spans="1:3">
      <c r="A295" s="56"/>
      <c r="B295" s="64"/>
      <c r="C295" s="57"/>
    </row>
    <row r="296" spans="1:3">
      <c r="A296" s="56"/>
      <c r="B296" s="64"/>
      <c r="C296" s="57"/>
    </row>
    <row r="297" spans="1:3">
      <c r="A297" s="56"/>
      <c r="B297" s="64"/>
      <c r="C297" s="57"/>
    </row>
    <row r="298" spans="1:3">
      <c r="A298" s="56"/>
      <c r="B298" s="64"/>
      <c r="C298" s="57"/>
    </row>
    <row r="299" spans="1:3">
      <c r="A299" s="56"/>
      <c r="B299" s="64"/>
      <c r="C299" s="57"/>
    </row>
    <row r="300" spans="1:3">
      <c r="A300" s="56"/>
      <c r="B300" s="64"/>
      <c r="C300" s="57"/>
    </row>
    <row r="301" spans="1:3">
      <c r="A301" s="56"/>
      <c r="B301" s="64"/>
      <c r="C301" s="57"/>
    </row>
    <row r="302" spans="1:3">
      <c r="A302" s="56"/>
      <c r="B302" s="64"/>
      <c r="C302" s="57"/>
    </row>
    <row r="303" spans="1:3">
      <c r="A303" s="56"/>
      <c r="B303" s="64"/>
      <c r="C303" s="57"/>
    </row>
    <row r="304" spans="1:3">
      <c r="A304" s="56"/>
      <c r="B304" s="64"/>
      <c r="C304" s="57"/>
    </row>
    <row r="305" spans="1:3">
      <c r="A305" s="56"/>
      <c r="B305" s="64"/>
      <c r="C305" s="57"/>
    </row>
    <row r="306" spans="1:3">
      <c r="A306" s="56"/>
      <c r="B306" s="64"/>
      <c r="C306" s="57"/>
    </row>
    <row r="307" spans="1:3">
      <c r="A307" s="56"/>
      <c r="B307" s="64"/>
      <c r="C307" s="57"/>
    </row>
    <row r="308" spans="1:3">
      <c r="A308" s="56"/>
      <c r="B308" s="64"/>
      <c r="C308" s="57"/>
    </row>
    <row r="309" spans="1:3">
      <c r="A309" s="56"/>
      <c r="B309" s="64"/>
      <c r="C309" s="57"/>
    </row>
    <row r="310" spans="1:3">
      <c r="A310" s="56"/>
      <c r="B310" s="64"/>
      <c r="C310" s="57"/>
    </row>
    <row r="311" spans="1:3">
      <c r="A311" s="56"/>
      <c r="B311" s="64"/>
      <c r="C311" s="57"/>
    </row>
    <row r="312" spans="1:3">
      <c r="A312" s="56"/>
      <c r="B312" s="64"/>
      <c r="C312" s="57"/>
    </row>
    <row r="313" spans="1:3">
      <c r="A313" s="56"/>
      <c r="B313" s="64"/>
      <c r="C313" s="57"/>
    </row>
    <row r="314" spans="1:3">
      <c r="A314" s="56"/>
      <c r="B314" s="64"/>
      <c r="C314" s="57"/>
    </row>
    <row r="315" spans="1:3">
      <c r="A315" s="56"/>
      <c r="B315" s="64"/>
      <c r="C315" s="57"/>
    </row>
    <row r="316" spans="1:3">
      <c r="A316" s="56"/>
      <c r="B316" s="64"/>
      <c r="C316" s="57"/>
    </row>
    <row r="317" spans="1:3">
      <c r="A317" s="56"/>
      <c r="B317" s="64"/>
      <c r="C317" s="57"/>
    </row>
    <row r="318" spans="1:3">
      <c r="A318" s="56"/>
      <c r="B318" s="64"/>
      <c r="C318" s="57"/>
    </row>
    <row r="319" spans="1:3">
      <c r="A319" s="56"/>
      <c r="B319" s="64"/>
      <c r="C319" s="57"/>
    </row>
    <row r="320" spans="1:3">
      <c r="A320" s="56"/>
      <c r="B320" s="64"/>
      <c r="C320" s="57"/>
    </row>
    <row r="321" spans="1:3">
      <c r="A321" s="56"/>
      <c r="B321" s="64"/>
      <c r="C321" s="57"/>
    </row>
    <row r="322" spans="1:3">
      <c r="A322" s="56"/>
      <c r="B322" s="64"/>
      <c r="C322" s="57"/>
    </row>
    <row r="323" spans="1:3">
      <c r="A323" s="56"/>
      <c r="B323" s="64"/>
      <c r="C323" s="57"/>
    </row>
    <row r="324" spans="1:3">
      <c r="A324" s="56"/>
      <c r="B324" s="64"/>
      <c r="C324" s="57"/>
    </row>
    <row r="325" spans="1:3">
      <c r="A325" s="56"/>
      <c r="B325" s="64"/>
      <c r="C325" s="57"/>
    </row>
    <row r="326" spans="1:3">
      <c r="A326" s="56"/>
      <c r="B326" s="64"/>
      <c r="C326" s="57"/>
    </row>
    <row r="327" spans="1:3">
      <c r="A327" s="56"/>
      <c r="B327" s="64"/>
      <c r="C327" s="57"/>
    </row>
    <row r="328" spans="1:3">
      <c r="A328" s="56"/>
      <c r="B328" s="64"/>
      <c r="C328" s="57"/>
    </row>
    <row r="329" spans="1:3">
      <c r="A329" s="56"/>
      <c r="B329" s="64"/>
      <c r="C329" s="57"/>
    </row>
    <row r="330" spans="1:3">
      <c r="A330" s="56"/>
      <c r="B330" s="64"/>
      <c r="C330" s="57"/>
    </row>
    <row r="331" spans="1:3">
      <c r="A331" s="56"/>
      <c r="B331" s="64"/>
      <c r="C331" s="57"/>
    </row>
    <row r="332" spans="1:3">
      <c r="A332" s="56"/>
      <c r="B332" s="64"/>
      <c r="C332" s="57"/>
    </row>
    <row r="333" spans="1:3">
      <c r="A333" s="56"/>
      <c r="B333" s="64"/>
      <c r="C333" s="57"/>
    </row>
    <row r="334" spans="1:3">
      <c r="A334" s="56"/>
      <c r="B334" s="64"/>
      <c r="C334" s="57"/>
    </row>
    <row r="335" spans="1:3">
      <c r="A335" s="56"/>
      <c r="B335" s="64"/>
      <c r="C335" s="57"/>
    </row>
    <row r="336" spans="1:3">
      <c r="A336" s="56"/>
      <c r="B336" s="64"/>
      <c r="C336" s="57"/>
    </row>
    <row r="337" spans="1:3">
      <c r="A337" s="56"/>
      <c r="B337" s="64"/>
      <c r="C337" s="57"/>
    </row>
    <row r="338" spans="1:3">
      <c r="A338" s="56"/>
      <c r="B338" s="64"/>
      <c r="C338" s="57"/>
    </row>
    <row r="339" spans="1:3">
      <c r="A339" s="56"/>
      <c r="B339" s="64"/>
      <c r="C339" s="57"/>
    </row>
    <row r="340" spans="1:3">
      <c r="A340" s="56"/>
      <c r="B340" s="64"/>
      <c r="C340" s="57"/>
    </row>
    <row r="341" spans="1:3">
      <c r="A341" s="56"/>
      <c r="B341" s="64"/>
      <c r="C341" s="57"/>
    </row>
    <row r="342" spans="1:3">
      <c r="A342" s="56"/>
      <c r="B342" s="64"/>
      <c r="C342" s="57"/>
    </row>
    <row r="343" spans="1:3">
      <c r="A343" s="56"/>
      <c r="B343" s="64"/>
      <c r="C343" s="57"/>
    </row>
    <row r="344" spans="1:3">
      <c r="A344" s="56"/>
      <c r="B344" s="64"/>
      <c r="C344" s="57"/>
    </row>
    <row r="345" spans="1:3">
      <c r="A345" s="56"/>
      <c r="B345" s="64"/>
      <c r="C345" s="57"/>
    </row>
    <row r="346" spans="1:3">
      <c r="A346" s="56"/>
      <c r="B346" s="64"/>
      <c r="C346" s="57"/>
    </row>
    <row r="347" spans="1:3">
      <c r="A347" s="56"/>
      <c r="B347" s="64"/>
      <c r="C347" s="57"/>
    </row>
    <row r="348" spans="1:3">
      <c r="A348" s="56"/>
      <c r="B348" s="64"/>
      <c r="C348" s="57"/>
    </row>
    <row r="349" spans="1:3">
      <c r="A349" s="56"/>
      <c r="B349" s="64"/>
      <c r="C349" s="57"/>
    </row>
    <row r="350" spans="1:3">
      <c r="A350" s="56"/>
      <c r="B350" s="64"/>
      <c r="C350" s="57"/>
    </row>
    <row r="351" spans="1:3">
      <c r="A351" s="56"/>
      <c r="B351" s="64"/>
      <c r="C351" s="57"/>
    </row>
    <row r="352" spans="1:3">
      <c r="A352" s="56"/>
      <c r="B352" s="64"/>
      <c r="C352" s="57"/>
    </row>
    <row r="353" spans="1:3">
      <c r="A353" s="56"/>
      <c r="B353" s="64"/>
      <c r="C353" s="57"/>
    </row>
    <row r="354" spans="1:3">
      <c r="A354" s="56"/>
      <c r="B354" s="64"/>
      <c r="C354" s="57"/>
    </row>
    <row r="355" spans="1:3">
      <c r="A355" s="56"/>
      <c r="B355" s="64"/>
      <c r="C355" s="57"/>
    </row>
    <row r="356" spans="1:3">
      <c r="A356" s="56"/>
      <c r="B356" s="64"/>
      <c r="C356" s="57"/>
    </row>
    <row r="357" spans="1:3">
      <c r="A357" s="56"/>
      <c r="B357" s="64"/>
      <c r="C357" s="57"/>
    </row>
    <row r="358" spans="1:3">
      <c r="A358" s="56"/>
      <c r="B358" s="64"/>
      <c r="C358" s="57"/>
    </row>
    <row r="359" spans="1:3">
      <c r="A359" s="56"/>
      <c r="B359" s="64"/>
      <c r="C359" s="57"/>
    </row>
    <row r="360" spans="1:3">
      <c r="A360" s="56"/>
      <c r="B360" s="64"/>
      <c r="C360" s="57"/>
    </row>
    <row r="361" spans="1:3">
      <c r="A361" s="56"/>
      <c r="B361" s="64"/>
      <c r="C361" s="57"/>
    </row>
    <row r="362" spans="1:3">
      <c r="A362" s="56"/>
      <c r="B362" s="64"/>
      <c r="C362" s="57"/>
    </row>
    <row r="363" spans="1:3">
      <c r="A363" s="56"/>
      <c r="B363" s="64"/>
      <c r="C363" s="57"/>
    </row>
    <row r="364" spans="1:3">
      <c r="A364" s="56"/>
      <c r="B364" s="64"/>
      <c r="C364" s="57"/>
    </row>
    <row r="365" spans="1:3">
      <c r="A365" s="56"/>
      <c r="B365" s="64"/>
      <c r="C365" s="57"/>
    </row>
    <row r="366" spans="1:3">
      <c r="A366" s="56"/>
      <c r="B366" s="64"/>
      <c r="C366" s="57"/>
    </row>
    <row r="367" spans="1:3">
      <c r="A367" s="56"/>
      <c r="B367" s="64"/>
      <c r="C367" s="57"/>
    </row>
    <row r="368" spans="1:3">
      <c r="A368" s="56"/>
      <c r="B368" s="64"/>
      <c r="C368" s="57"/>
    </row>
    <row r="369" spans="1:3">
      <c r="A369" s="56"/>
      <c r="B369" s="64"/>
      <c r="C369" s="57"/>
    </row>
    <row r="370" spans="1:3">
      <c r="A370" s="56"/>
      <c r="B370" s="64"/>
      <c r="C370" s="57"/>
    </row>
    <row r="371" spans="1:3">
      <c r="A371" s="56"/>
      <c r="B371" s="64"/>
      <c r="C371" s="57"/>
    </row>
    <row r="372" spans="1:3">
      <c r="A372" s="56"/>
      <c r="B372" s="64"/>
      <c r="C372" s="57"/>
    </row>
    <row r="373" spans="1:3">
      <c r="A373" s="56"/>
      <c r="B373" s="64"/>
      <c r="C373" s="57"/>
    </row>
    <row r="374" spans="1:3">
      <c r="A374" s="56"/>
      <c r="B374" s="64"/>
      <c r="C374" s="57"/>
    </row>
    <row r="375" spans="1:3">
      <c r="A375" s="56"/>
      <c r="B375" s="64"/>
      <c r="C375" s="57"/>
    </row>
    <row r="376" spans="1:3">
      <c r="A376" s="56"/>
      <c r="B376" s="64"/>
      <c r="C376" s="57"/>
    </row>
    <row r="377" spans="1:3">
      <c r="A377" s="56"/>
      <c r="B377" s="64"/>
      <c r="C377" s="57"/>
    </row>
    <row r="378" spans="1:3">
      <c r="A378" s="56"/>
      <c r="B378" s="64"/>
      <c r="C378" s="57"/>
    </row>
    <row r="379" spans="1:3">
      <c r="A379" s="56"/>
      <c r="B379" s="64"/>
      <c r="C379" s="57"/>
    </row>
    <row r="380" spans="1:3">
      <c r="A380" s="56"/>
      <c r="B380" s="64"/>
      <c r="C380" s="57"/>
    </row>
    <row r="381" spans="1:3">
      <c r="A381" s="56"/>
      <c r="B381" s="64"/>
      <c r="C381" s="57"/>
    </row>
    <row r="382" spans="1:3">
      <c r="A382" s="56"/>
      <c r="B382" s="64"/>
      <c r="C382" s="57"/>
    </row>
    <row r="383" spans="1:3">
      <c r="A383" s="56"/>
      <c r="B383" s="64"/>
      <c r="C383" s="57"/>
    </row>
    <row r="384" spans="1:3">
      <c r="A384" s="56"/>
      <c r="B384" s="64"/>
      <c r="C384" s="57"/>
    </row>
    <row r="385" spans="1:3">
      <c r="A385" s="56"/>
      <c r="B385" s="64"/>
      <c r="C385" s="57"/>
    </row>
    <row r="386" spans="1:3">
      <c r="A386" s="56"/>
      <c r="B386" s="64"/>
      <c r="C386" s="57"/>
    </row>
    <row r="387" spans="1:3">
      <c r="A387" s="56"/>
      <c r="B387" s="64"/>
      <c r="C387" s="57"/>
    </row>
    <row r="388" spans="1:3">
      <c r="A388" s="56"/>
      <c r="B388" s="64"/>
      <c r="C388" s="57"/>
    </row>
    <row r="389" spans="1:3">
      <c r="A389" s="56"/>
      <c r="B389" s="64"/>
      <c r="C389" s="57"/>
    </row>
    <row r="390" spans="1:3">
      <c r="A390" s="56"/>
      <c r="B390" s="64"/>
      <c r="C390" s="57"/>
    </row>
    <row r="391" spans="1:3">
      <c r="A391" s="56"/>
      <c r="B391" s="64"/>
      <c r="C391" s="57"/>
    </row>
    <row r="392" spans="1:3">
      <c r="A392" s="56"/>
      <c r="B392" s="64"/>
      <c r="C392" s="57"/>
    </row>
    <row r="393" spans="1:3">
      <c r="A393" s="56"/>
      <c r="B393" s="64"/>
      <c r="C393" s="57"/>
    </row>
    <row r="394" spans="1:3">
      <c r="A394" s="56"/>
      <c r="B394" s="64"/>
      <c r="C394" s="57"/>
    </row>
    <row r="395" spans="1:3">
      <c r="A395" s="56"/>
      <c r="B395" s="64"/>
      <c r="C395" s="57"/>
    </row>
    <row r="396" spans="1:3">
      <c r="A396" s="56"/>
      <c r="B396" s="64"/>
      <c r="C396" s="57"/>
    </row>
    <row r="397" spans="1:3">
      <c r="A397" s="56"/>
      <c r="B397" s="64"/>
      <c r="C397" s="57"/>
    </row>
    <row r="398" spans="1:3">
      <c r="A398" s="56"/>
      <c r="B398" s="64"/>
      <c r="C398" s="57"/>
    </row>
    <row r="399" spans="1:3">
      <c r="A399" s="56"/>
      <c r="B399" s="64"/>
      <c r="C399" s="57"/>
    </row>
    <row r="400" spans="1:3">
      <c r="A400" s="56"/>
      <c r="B400" s="64"/>
      <c r="C400" s="57"/>
    </row>
    <row r="401" spans="1:3">
      <c r="A401" s="56"/>
      <c r="B401" s="64"/>
      <c r="C401" s="57"/>
    </row>
    <row r="402" spans="1:3">
      <c r="A402" s="56"/>
      <c r="B402" s="64"/>
      <c r="C402" s="57"/>
    </row>
    <row r="403" spans="1:3">
      <c r="A403" s="56"/>
      <c r="B403" s="64"/>
      <c r="C403" s="57"/>
    </row>
    <row r="404" spans="1:3">
      <c r="A404" s="56"/>
      <c r="B404" s="64"/>
      <c r="C404" s="57"/>
    </row>
    <row r="405" spans="1:3">
      <c r="A405" s="56"/>
      <c r="B405" s="64"/>
      <c r="C405" s="57"/>
    </row>
    <row r="406" spans="1:3">
      <c r="A406" s="56"/>
      <c r="B406" s="64"/>
      <c r="C406" s="57"/>
    </row>
    <row r="407" spans="1:3">
      <c r="A407" s="56"/>
      <c r="B407" s="64"/>
      <c r="C407" s="57"/>
    </row>
    <row r="408" spans="1:3">
      <c r="A408" s="56"/>
      <c r="B408" s="64"/>
      <c r="C408" s="57"/>
    </row>
    <row r="409" spans="1:3">
      <c r="A409" s="56"/>
      <c r="B409" s="64"/>
      <c r="C409" s="57"/>
    </row>
    <row r="410" spans="1:3">
      <c r="A410" s="56"/>
      <c r="B410" s="64"/>
      <c r="C410" s="57"/>
    </row>
    <row r="411" spans="1:3">
      <c r="A411" s="56"/>
      <c r="B411" s="64"/>
      <c r="C411" s="57"/>
    </row>
    <row r="412" spans="1:3">
      <c r="A412" s="56"/>
      <c r="B412" s="64"/>
      <c r="C412" s="57"/>
    </row>
    <row r="413" spans="1:3">
      <c r="A413" s="56"/>
      <c r="B413" s="64"/>
      <c r="C413" s="57"/>
    </row>
    <row r="414" spans="1:3">
      <c r="A414" s="56"/>
      <c r="B414" s="64"/>
      <c r="C414" s="57"/>
    </row>
    <row r="415" spans="1:3">
      <c r="A415" s="56"/>
      <c r="B415" s="64"/>
      <c r="C415" s="57"/>
    </row>
    <row r="416" spans="1:3">
      <c r="A416" s="56"/>
      <c r="B416" s="64"/>
      <c r="C416" s="57"/>
    </row>
    <row r="417" spans="1:3">
      <c r="A417" s="56"/>
      <c r="B417" s="64"/>
      <c r="C417" s="57"/>
    </row>
    <row r="418" spans="1:3">
      <c r="A418" s="56"/>
      <c r="B418" s="64"/>
      <c r="C418" s="57"/>
    </row>
    <row r="419" spans="1:3">
      <c r="A419" s="56"/>
      <c r="B419" s="64"/>
      <c r="C419" s="57"/>
    </row>
    <row r="420" spans="1:3">
      <c r="A420" s="56"/>
      <c r="B420" s="64"/>
      <c r="C420" s="57"/>
    </row>
    <row r="421" spans="1:3">
      <c r="A421" s="56"/>
      <c r="B421" s="64"/>
      <c r="C421" s="57"/>
    </row>
    <row r="422" spans="1:3">
      <c r="A422" s="56"/>
      <c r="B422" s="64"/>
      <c r="C422" s="57"/>
    </row>
    <row r="423" spans="1:3">
      <c r="A423" s="56"/>
      <c r="B423" s="64"/>
      <c r="C423" s="57"/>
    </row>
    <row r="424" spans="1:3">
      <c r="A424" s="56"/>
      <c r="B424" s="64"/>
      <c r="C424" s="57"/>
    </row>
    <row r="425" spans="1:3">
      <c r="A425" s="56"/>
      <c r="B425" s="64"/>
      <c r="C425" s="57"/>
    </row>
    <row r="426" spans="1:3">
      <c r="A426" s="56"/>
      <c r="B426" s="64"/>
      <c r="C426" s="57"/>
    </row>
    <row r="427" spans="1:3">
      <c r="A427" s="56"/>
      <c r="B427" s="64"/>
      <c r="C427" s="57"/>
    </row>
    <row r="428" spans="1:3">
      <c r="A428" s="56"/>
      <c r="B428" s="64"/>
      <c r="C428" s="57"/>
    </row>
    <row r="429" spans="1:3">
      <c r="A429" s="56"/>
      <c r="B429" s="64"/>
      <c r="C429" s="57"/>
    </row>
    <row r="430" spans="1:3">
      <c r="A430" s="56"/>
      <c r="B430" s="64"/>
      <c r="C430" s="57"/>
    </row>
    <row r="431" spans="1:3">
      <c r="A431" s="56"/>
      <c r="B431" s="64"/>
      <c r="C431" s="57"/>
    </row>
    <row r="432" spans="1:3">
      <c r="A432" s="56"/>
      <c r="B432" s="64"/>
      <c r="C432" s="57"/>
    </row>
    <row r="433" spans="1:3">
      <c r="A433" s="56"/>
      <c r="B433" s="64"/>
      <c r="C433" s="57"/>
    </row>
    <row r="434" spans="1:3">
      <c r="A434" s="56"/>
      <c r="B434" s="64"/>
      <c r="C434" s="57"/>
    </row>
    <row r="435" spans="1:3">
      <c r="A435" s="56"/>
      <c r="B435" s="64"/>
      <c r="C435" s="57"/>
    </row>
    <row r="436" spans="1:3">
      <c r="A436" s="56"/>
      <c r="B436" s="64"/>
      <c r="C436" s="57"/>
    </row>
    <row r="437" spans="1:3">
      <c r="A437" s="56"/>
      <c r="B437" s="64"/>
      <c r="C437" s="57"/>
    </row>
    <row r="438" spans="1:3">
      <c r="A438" s="56"/>
      <c r="B438" s="64"/>
      <c r="C438" s="57"/>
    </row>
    <row r="439" spans="1:3">
      <c r="A439" s="56"/>
      <c r="B439" s="64"/>
      <c r="C439" s="57"/>
    </row>
    <row r="440" spans="1:3">
      <c r="A440" s="56"/>
      <c r="B440" s="64"/>
      <c r="C440" s="57"/>
    </row>
    <row r="441" spans="1:3">
      <c r="A441" s="56"/>
      <c r="B441" s="64"/>
      <c r="C441" s="57"/>
    </row>
    <row r="442" spans="1:3">
      <c r="A442" s="56"/>
      <c r="B442" s="64"/>
      <c r="C442" s="57"/>
    </row>
    <row r="443" spans="1:3">
      <c r="A443" s="56"/>
      <c r="B443" s="64"/>
      <c r="C443" s="57"/>
    </row>
    <row r="444" spans="1:3">
      <c r="A444" s="56"/>
      <c r="B444" s="64"/>
      <c r="C444" s="57"/>
    </row>
    <row r="445" spans="1:3">
      <c r="A445" s="56"/>
      <c r="B445" s="64"/>
      <c r="C445" s="57"/>
    </row>
    <row r="446" spans="1:3">
      <c r="A446" s="56"/>
      <c r="B446" s="64"/>
      <c r="C446" s="57"/>
    </row>
    <row r="447" spans="1:3">
      <c r="A447" s="56"/>
      <c r="B447" s="64"/>
      <c r="C447" s="57"/>
    </row>
    <row r="448" spans="1:3">
      <c r="A448" s="56"/>
      <c r="B448" s="64"/>
      <c r="C448" s="57"/>
    </row>
    <row r="449" spans="1:3">
      <c r="A449" s="56"/>
      <c r="B449" s="64"/>
      <c r="C449" s="57"/>
    </row>
    <row r="450" spans="1:3">
      <c r="A450" s="56"/>
      <c r="B450" s="64"/>
      <c r="C450" s="57"/>
    </row>
    <row r="451" spans="1:3">
      <c r="A451" s="56"/>
      <c r="B451" s="64"/>
      <c r="C451" s="57"/>
    </row>
    <row r="452" spans="1:3">
      <c r="A452" s="56"/>
      <c r="B452" s="64"/>
      <c r="C452" s="57"/>
    </row>
    <row r="453" spans="1:3">
      <c r="A453" s="56"/>
      <c r="B453" s="64"/>
      <c r="C453" s="57"/>
    </row>
    <row r="454" spans="1:3">
      <c r="A454" s="56"/>
      <c r="B454" s="64"/>
      <c r="C454" s="57"/>
    </row>
    <row r="455" spans="1:3">
      <c r="A455" s="56"/>
      <c r="B455" s="64"/>
      <c r="C455" s="57"/>
    </row>
    <row r="456" spans="1:3">
      <c r="A456" s="56"/>
      <c r="B456" s="64"/>
      <c r="C456" s="57"/>
    </row>
    <row r="457" spans="1:3">
      <c r="A457" s="56"/>
      <c r="B457" s="64"/>
      <c r="C457" s="57"/>
    </row>
    <row r="458" spans="1:3">
      <c r="A458" s="56"/>
      <c r="B458" s="64"/>
      <c r="C458" s="57"/>
    </row>
    <row r="459" spans="1:3">
      <c r="A459" s="56"/>
      <c r="B459" s="64"/>
      <c r="C459" s="57"/>
    </row>
    <row r="460" spans="1:3">
      <c r="A460" s="56"/>
      <c r="B460" s="64"/>
      <c r="C460" s="57"/>
    </row>
    <row r="461" spans="1:3">
      <c r="A461" s="56"/>
      <c r="B461" s="64"/>
      <c r="C461" s="57"/>
    </row>
    <row r="462" spans="1:3">
      <c r="A462" s="56"/>
      <c r="B462" s="64"/>
      <c r="C462" s="57"/>
    </row>
    <row r="463" spans="1:3">
      <c r="A463" s="56"/>
      <c r="B463" s="64"/>
      <c r="C463" s="57"/>
    </row>
    <row r="464" spans="1:3">
      <c r="A464" s="56"/>
      <c r="B464" s="64"/>
      <c r="C464" s="57"/>
    </row>
    <row r="465" spans="1:3">
      <c r="A465" s="56"/>
      <c r="B465" s="64"/>
      <c r="C465" s="57"/>
    </row>
    <row r="466" spans="1:3">
      <c r="A466" s="56"/>
      <c r="B466" s="64"/>
      <c r="C466" s="57"/>
    </row>
    <row r="467" spans="1:3">
      <c r="A467" s="56"/>
      <c r="B467" s="64"/>
      <c r="C467" s="57"/>
    </row>
    <row r="468" spans="1:3">
      <c r="A468" s="56"/>
      <c r="B468" s="64"/>
      <c r="C468" s="57"/>
    </row>
    <row r="469" spans="1:3">
      <c r="A469" s="56"/>
      <c r="B469" s="64"/>
      <c r="C469" s="57"/>
    </row>
    <row r="470" spans="1:3">
      <c r="A470" s="56"/>
      <c r="B470" s="64"/>
      <c r="C470" s="57"/>
    </row>
    <row r="471" spans="1:3">
      <c r="A471" s="56"/>
      <c r="B471" s="64"/>
      <c r="C471" s="57"/>
    </row>
    <row r="472" spans="1:3">
      <c r="A472" s="56"/>
      <c r="B472" s="64"/>
      <c r="C472" s="57"/>
    </row>
    <row r="473" spans="1:3">
      <c r="A473" s="56"/>
      <c r="B473" s="64"/>
      <c r="C473" s="57"/>
    </row>
    <row r="474" spans="1:3">
      <c r="A474" s="56"/>
      <c r="B474" s="64"/>
      <c r="C474" s="57"/>
    </row>
    <row r="475" spans="1:3">
      <c r="A475" s="56"/>
      <c r="B475" s="64"/>
      <c r="C475" s="57"/>
    </row>
    <row r="476" spans="1:3">
      <c r="A476" s="56"/>
      <c r="B476" s="64"/>
      <c r="C476" s="57"/>
    </row>
    <row r="477" spans="1:3">
      <c r="A477" s="56"/>
      <c r="B477" s="64"/>
      <c r="C477" s="57"/>
    </row>
    <row r="478" spans="1:3">
      <c r="A478" s="56"/>
      <c r="B478" s="64"/>
      <c r="C478" s="57"/>
    </row>
    <row r="479" spans="1:3">
      <c r="A479" s="56"/>
      <c r="B479" s="64"/>
      <c r="C479" s="57"/>
    </row>
    <row r="480" spans="1:3">
      <c r="A480" s="56"/>
      <c r="B480" s="64"/>
      <c r="C480" s="57"/>
    </row>
    <row r="481" spans="1:3">
      <c r="A481" s="56"/>
      <c r="B481" s="64"/>
      <c r="C481" s="57"/>
    </row>
    <row r="482" spans="1:3">
      <c r="A482" s="56"/>
      <c r="B482" s="64"/>
      <c r="C482" s="57"/>
    </row>
    <row r="483" spans="1:3">
      <c r="A483" s="56"/>
      <c r="B483" s="64"/>
      <c r="C483" s="57"/>
    </row>
    <row r="484" spans="1:3">
      <c r="A484" s="56"/>
      <c r="B484" s="64"/>
      <c r="C484" s="57"/>
    </row>
    <row r="485" spans="1:3">
      <c r="A485" s="56"/>
      <c r="B485" s="64"/>
      <c r="C485" s="57"/>
    </row>
    <row r="486" spans="1:3">
      <c r="A486" s="56"/>
      <c r="B486" s="64"/>
      <c r="C486" s="57"/>
    </row>
    <row r="487" spans="1:3">
      <c r="A487" s="56"/>
      <c r="B487" s="64"/>
      <c r="C487" s="57"/>
    </row>
    <row r="488" spans="1:3">
      <c r="A488" s="56"/>
      <c r="B488" s="64"/>
      <c r="C488" s="57"/>
    </row>
    <row r="489" spans="1:3">
      <c r="A489" s="56"/>
      <c r="B489" s="64"/>
      <c r="C489" s="57"/>
    </row>
    <row r="490" spans="1:3">
      <c r="A490" s="56"/>
      <c r="B490" s="64"/>
      <c r="C490" s="57"/>
    </row>
    <row r="491" spans="1:3">
      <c r="A491" s="56"/>
      <c r="B491" s="64"/>
      <c r="C491" s="57"/>
    </row>
    <row r="492" spans="1:3">
      <c r="A492" s="56"/>
      <c r="B492" s="64"/>
      <c r="C492" s="57"/>
    </row>
    <row r="493" spans="1:3">
      <c r="A493" s="56"/>
      <c r="B493" s="64"/>
      <c r="C493" s="57"/>
    </row>
    <row r="494" spans="1:3">
      <c r="A494" s="56"/>
      <c r="B494" s="64"/>
      <c r="C494" s="57"/>
    </row>
    <row r="495" spans="1:3">
      <c r="A495" s="56"/>
      <c r="B495" s="64"/>
      <c r="C495" s="57"/>
    </row>
    <row r="496" spans="1:3">
      <c r="A496" s="56"/>
      <c r="B496" s="64"/>
      <c r="C496" s="57"/>
    </row>
    <row r="497" spans="1:3">
      <c r="A497" s="56"/>
      <c r="B497" s="64"/>
      <c r="C497" s="57"/>
    </row>
    <row r="498" spans="1:3">
      <c r="A498" s="56"/>
      <c r="B498" s="64"/>
      <c r="C498" s="57"/>
    </row>
    <row r="499" spans="1:3">
      <c r="A499" s="56"/>
      <c r="B499" s="64"/>
      <c r="C499" s="57"/>
    </row>
    <row r="500" spans="1:3">
      <c r="A500" s="56"/>
      <c r="B500" s="64"/>
      <c r="C500" s="57"/>
    </row>
    <row r="501" spans="1:3">
      <c r="A501" s="56"/>
      <c r="B501" s="64"/>
      <c r="C501" s="57"/>
    </row>
    <row r="502" spans="1:3">
      <c r="A502" s="56"/>
      <c r="B502" s="64"/>
      <c r="C502" s="57"/>
    </row>
    <row r="503" spans="1:3">
      <c r="A503" s="56"/>
      <c r="B503" s="64"/>
      <c r="C503" s="57"/>
    </row>
    <row r="504" spans="1:3">
      <c r="A504" s="56"/>
      <c r="B504" s="64"/>
      <c r="C504" s="57"/>
    </row>
    <row r="505" spans="1:3">
      <c r="A505" s="56"/>
      <c r="B505" s="64"/>
      <c r="C505" s="57"/>
    </row>
    <row r="506" spans="1:3">
      <c r="A506" s="56"/>
      <c r="B506" s="64"/>
      <c r="C506" s="57"/>
    </row>
    <row r="507" spans="1:3">
      <c r="A507" s="56"/>
      <c r="B507" s="64"/>
      <c r="C507" s="57"/>
    </row>
    <row r="508" spans="1:3">
      <c r="A508" s="56"/>
      <c r="B508" s="64"/>
      <c r="C508" s="57"/>
    </row>
    <row r="509" spans="1:3">
      <c r="A509" s="56"/>
      <c r="B509" s="64"/>
      <c r="C509" s="57"/>
    </row>
    <row r="510" spans="1:3">
      <c r="A510" s="56"/>
      <c r="B510" s="64"/>
      <c r="C510" s="57"/>
    </row>
    <row r="511" spans="1:3">
      <c r="A511" s="56"/>
      <c r="B511" s="64"/>
      <c r="C511" s="57"/>
    </row>
    <row r="512" spans="1:3">
      <c r="A512" s="56"/>
      <c r="B512" s="64"/>
      <c r="C512" s="57"/>
    </row>
    <row r="513" spans="1:3">
      <c r="A513" s="56"/>
      <c r="B513" s="64"/>
      <c r="C513" s="57"/>
    </row>
    <row r="514" spans="1:3">
      <c r="A514" s="56"/>
      <c r="B514" s="64"/>
      <c r="C514" s="57"/>
    </row>
    <row r="515" spans="1:3">
      <c r="A515" s="56"/>
      <c r="B515" s="64"/>
      <c r="C515" s="57"/>
    </row>
    <row r="516" spans="1:3">
      <c r="A516" s="56"/>
      <c r="B516" s="64"/>
      <c r="C516" s="57"/>
    </row>
    <row r="517" spans="1:3">
      <c r="A517" s="56"/>
      <c r="B517" s="64"/>
      <c r="C517" s="57"/>
    </row>
    <row r="518" spans="1:3">
      <c r="A518" s="56"/>
      <c r="B518" s="64"/>
      <c r="C518" s="57"/>
    </row>
    <row r="519" spans="1:3">
      <c r="A519" s="56"/>
      <c r="B519" s="64"/>
      <c r="C519" s="57"/>
    </row>
    <row r="520" spans="1:3">
      <c r="A520" s="56"/>
      <c r="B520" s="64"/>
      <c r="C520" s="57"/>
    </row>
    <row r="521" spans="1:3">
      <c r="A521" s="56"/>
      <c r="B521" s="64"/>
      <c r="C521" s="57"/>
    </row>
    <row r="522" spans="1:3">
      <c r="A522" s="56"/>
      <c r="B522" s="64"/>
      <c r="C522" s="57"/>
    </row>
    <row r="523" spans="1:3">
      <c r="A523" s="56"/>
      <c r="B523" s="64"/>
      <c r="C523" s="57"/>
    </row>
    <row r="524" spans="1:3">
      <c r="A524" s="56"/>
      <c r="B524" s="64"/>
      <c r="C524" s="57"/>
    </row>
    <row r="525" spans="1:3">
      <c r="A525" s="56"/>
      <c r="B525" s="64"/>
      <c r="C525" s="57"/>
    </row>
    <row r="526" spans="1:3">
      <c r="A526" s="56"/>
      <c r="B526" s="64"/>
      <c r="C526" s="57"/>
    </row>
    <row r="527" spans="1:3">
      <c r="A527" s="56"/>
      <c r="B527" s="64"/>
      <c r="C527" s="57"/>
    </row>
    <row r="528" spans="1:3">
      <c r="A528" s="56"/>
      <c r="B528" s="64"/>
      <c r="C528" s="57"/>
    </row>
    <row r="529" spans="1:3">
      <c r="A529" s="56"/>
      <c r="B529" s="64"/>
      <c r="C529" s="57"/>
    </row>
    <row r="530" spans="1:3">
      <c r="A530" s="56"/>
      <c r="B530" s="64"/>
      <c r="C530" s="57"/>
    </row>
    <row r="531" spans="1:3">
      <c r="A531" s="56"/>
      <c r="B531" s="64"/>
      <c r="C531" s="57"/>
    </row>
    <row r="532" spans="1:3">
      <c r="A532" s="56"/>
      <c r="B532" s="64"/>
      <c r="C532" s="57"/>
    </row>
    <row r="533" spans="1:3">
      <c r="A533" s="56"/>
      <c r="B533" s="64"/>
      <c r="C533" s="57"/>
    </row>
    <row r="534" spans="1:3">
      <c r="A534" s="56"/>
      <c r="B534" s="64"/>
      <c r="C534" s="57"/>
    </row>
    <row r="535" spans="1:3">
      <c r="A535" s="56"/>
      <c r="B535" s="64"/>
      <c r="C535" s="57"/>
    </row>
    <row r="536" spans="1:3">
      <c r="A536" s="56"/>
      <c r="B536" s="64"/>
      <c r="C536" s="57"/>
    </row>
    <row r="537" spans="1:3">
      <c r="A537" s="56"/>
      <c r="B537" s="64"/>
      <c r="C537" s="57"/>
    </row>
    <row r="538" spans="1:3">
      <c r="A538" s="56"/>
      <c r="B538" s="64"/>
      <c r="C538" s="57"/>
    </row>
    <row r="539" spans="1:3">
      <c r="A539" s="56"/>
      <c r="B539" s="64"/>
      <c r="C539" s="57"/>
    </row>
    <row r="540" spans="1:3">
      <c r="A540" s="56"/>
      <c r="B540" s="64"/>
      <c r="C540" s="57"/>
    </row>
    <row r="541" spans="1:3">
      <c r="A541" s="56"/>
      <c r="B541" s="64"/>
      <c r="C541" s="57"/>
    </row>
    <row r="542" spans="1:3">
      <c r="A542" s="56"/>
      <c r="B542" s="64"/>
      <c r="C542" s="57"/>
    </row>
    <row r="543" spans="1:3">
      <c r="A543" s="56"/>
      <c r="B543" s="64"/>
      <c r="C543" s="57"/>
    </row>
    <row r="544" spans="1:3">
      <c r="A544" s="56"/>
      <c r="B544" s="64"/>
      <c r="C544" s="57"/>
    </row>
    <row r="545" spans="1:3">
      <c r="A545" s="56"/>
      <c r="B545" s="64"/>
      <c r="C545" s="57"/>
    </row>
    <row r="546" spans="1:3">
      <c r="A546" s="56"/>
      <c r="B546" s="64"/>
      <c r="C546" s="57"/>
    </row>
    <row r="547" spans="1:3">
      <c r="A547" s="56"/>
      <c r="B547" s="64"/>
      <c r="C547" s="57"/>
    </row>
    <row r="548" spans="1:3">
      <c r="A548" s="56"/>
      <c r="B548" s="64"/>
      <c r="C548" s="57"/>
    </row>
    <row r="549" spans="1:3">
      <c r="A549" s="56"/>
      <c r="B549" s="64"/>
      <c r="C549" s="57"/>
    </row>
    <row r="550" spans="1:3">
      <c r="A550" s="56"/>
      <c r="B550" s="64"/>
      <c r="C550" s="57"/>
    </row>
    <row r="551" spans="1:3">
      <c r="A551" s="56"/>
      <c r="B551" s="64"/>
      <c r="C551" s="57"/>
    </row>
    <row r="552" spans="1:3">
      <c r="A552" s="56"/>
      <c r="B552" s="64"/>
      <c r="C552" s="57"/>
    </row>
    <row r="553" spans="1:3">
      <c r="A553" s="56"/>
      <c r="B553" s="64"/>
      <c r="C553" s="57"/>
    </row>
    <row r="554" spans="1:3">
      <c r="A554" s="56"/>
      <c r="B554" s="64"/>
      <c r="C554" s="57"/>
    </row>
    <row r="555" spans="1:3">
      <c r="A555" s="56"/>
      <c r="B555" s="64"/>
      <c r="C555" s="57"/>
    </row>
    <row r="556" spans="1:3">
      <c r="A556" s="56"/>
      <c r="B556" s="64"/>
      <c r="C556" s="57"/>
    </row>
    <row r="557" spans="1:3">
      <c r="A557" s="56"/>
      <c r="B557" s="64"/>
      <c r="C557" s="57"/>
    </row>
    <row r="558" spans="1:3">
      <c r="A558" s="56"/>
      <c r="B558" s="64"/>
      <c r="C558" s="57"/>
    </row>
    <row r="559" spans="1:3">
      <c r="A559" s="56"/>
      <c r="B559" s="64"/>
      <c r="C559" s="57"/>
    </row>
    <row r="560" spans="1:3">
      <c r="A560" s="56"/>
      <c r="B560" s="64"/>
      <c r="C560" s="57"/>
    </row>
    <row r="561" spans="1:3">
      <c r="A561" s="56"/>
      <c r="B561" s="64"/>
      <c r="C561" s="57"/>
    </row>
    <row r="562" spans="1:3">
      <c r="A562" s="56"/>
      <c r="B562" s="64"/>
      <c r="C562" s="57"/>
    </row>
    <row r="563" spans="1:3">
      <c r="A563" s="56"/>
      <c r="B563" s="64"/>
      <c r="C563" s="57"/>
    </row>
    <row r="564" spans="1:3">
      <c r="A564" s="56"/>
      <c r="B564" s="64"/>
      <c r="C564" s="57"/>
    </row>
    <row r="565" spans="1:3">
      <c r="A565" s="56"/>
      <c r="B565" s="64"/>
      <c r="C565" s="57"/>
    </row>
    <row r="566" spans="1:3">
      <c r="A566" s="56"/>
      <c r="B566" s="64"/>
      <c r="C566" s="57"/>
    </row>
    <row r="567" spans="1:3">
      <c r="A567" s="56"/>
      <c r="B567" s="64"/>
      <c r="C567" s="57"/>
    </row>
    <row r="568" spans="1:3">
      <c r="A568" s="56"/>
      <c r="B568" s="64"/>
      <c r="C568" s="57"/>
    </row>
    <row r="569" spans="1:3">
      <c r="A569" s="56"/>
      <c r="B569" s="64"/>
      <c r="C569" s="57"/>
    </row>
    <row r="570" spans="1:3">
      <c r="A570" s="56"/>
      <c r="B570" s="64"/>
      <c r="C570" s="57"/>
    </row>
    <row r="571" spans="1:3">
      <c r="A571" s="56"/>
      <c r="B571" s="64"/>
      <c r="C571" s="57"/>
    </row>
    <row r="572" spans="1:3">
      <c r="A572" s="56"/>
      <c r="B572" s="64"/>
      <c r="C572" s="57"/>
    </row>
    <row r="573" spans="1:3">
      <c r="A573" s="56"/>
      <c r="B573" s="64"/>
      <c r="C573" s="57"/>
    </row>
    <row r="574" spans="1:3">
      <c r="A574" s="56"/>
      <c r="B574" s="64"/>
      <c r="C574" s="57"/>
    </row>
    <row r="575" spans="1:3">
      <c r="A575" s="56"/>
      <c r="B575" s="64"/>
      <c r="C575" s="57"/>
    </row>
    <row r="576" spans="1:3">
      <c r="A576" s="56"/>
      <c r="B576" s="64"/>
      <c r="C576" s="57"/>
    </row>
    <row r="577" spans="1:3">
      <c r="A577" s="56"/>
      <c r="B577" s="64"/>
      <c r="C577" s="57"/>
    </row>
    <row r="578" spans="1:3">
      <c r="A578" s="56"/>
      <c r="B578" s="64"/>
      <c r="C578" s="57"/>
    </row>
    <row r="579" spans="1:3">
      <c r="A579" s="56"/>
      <c r="B579" s="64"/>
      <c r="C579" s="57"/>
    </row>
    <row r="580" spans="1:3">
      <c r="A580" s="56"/>
      <c r="B580" s="64"/>
      <c r="C580" s="57"/>
    </row>
    <row r="581" spans="1:3">
      <c r="A581" s="56"/>
      <c r="B581" s="64"/>
      <c r="C581" s="57"/>
    </row>
    <row r="582" spans="1:3">
      <c r="A582" s="56"/>
      <c r="B582" s="64"/>
      <c r="C582" s="57"/>
    </row>
    <row r="583" spans="1:3">
      <c r="A583" s="56"/>
      <c r="B583" s="64"/>
      <c r="C583" s="57"/>
    </row>
    <row r="584" spans="1:3">
      <c r="A584" s="56"/>
      <c r="B584" s="64"/>
      <c r="C584" s="57"/>
    </row>
    <row r="585" spans="1:3">
      <c r="A585" s="56"/>
      <c r="B585" s="64"/>
      <c r="C585" s="57"/>
    </row>
    <row r="586" spans="1:3">
      <c r="A586" s="56"/>
      <c r="B586" s="64"/>
      <c r="C586" s="57"/>
    </row>
    <row r="587" spans="1:3">
      <c r="A587" s="56"/>
      <c r="B587" s="64"/>
      <c r="C587" s="57"/>
    </row>
    <row r="588" spans="1:3">
      <c r="A588" s="56"/>
      <c r="B588" s="64"/>
      <c r="C588" s="57"/>
    </row>
    <row r="589" spans="1:3">
      <c r="A589" s="56"/>
      <c r="B589" s="64"/>
      <c r="C589" s="57"/>
    </row>
    <row r="590" spans="1:3">
      <c r="A590" s="56"/>
      <c r="B590" s="64"/>
      <c r="C590" s="57"/>
    </row>
    <row r="591" spans="1:3">
      <c r="A591" s="56"/>
      <c r="B591" s="64"/>
      <c r="C591" s="57"/>
    </row>
    <row r="592" spans="1:3">
      <c r="A592" s="56"/>
      <c r="B592" s="64"/>
      <c r="C592" s="57"/>
    </row>
    <row r="593" spans="1:3">
      <c r="A593" s="56"/>
      <c r="B593" s="64"/>
      <c r="C593" s="57"/>
    </row>
    <row r="594" spans="1:3">
      <c r="A594" s="56"/>
      <c r="B594" s="64"/>
      <c r="C594" s="57"/>
    </row>
    <row r="595" spans="1:3">
      <c r="A595" s="56"/>
      <c r="B595" s="64"/>
      <c r="C595" s="57"/>
    </row>
    <row r="596" spans="1:3">
      <c r="A596" s="56"/>
      <c r="B596" s="64"/>
      <c r="C596" s="57"/>
    </row>
    <row r="597" spans="1:3">
      <c r="A597" s="56"/>
      <c r="B597" s="64"/>
      <c r="C597" s="57"/>
    </row>
    <row r="598" spans="1:3">
      <c r="A598" s="56"/>
      <c r="B598" s="64"/>
      <c r="C598" s="57"/>
    </row>
    <row r="599" spans="1:3">
      <c r="A599" s="56"/>
      <c r="B599" s="64"/>
      <c r="C599" s="57"/>
    </row>
    <row r="600" spans="1:3">
      <c r="A600" s="56"/>
      <c r="B600" s="64"/>
      <c r="C600" s="57"/>
    </row>
    <row r="601" spans="1:3">
      <c r="A601" s="56"/>
      <c r="B601" s="64"/>
      <c r="C601" s="57"/>
    </row>
    <row r="602" spans="1:3">
      <c r="A602" s="56"/>
      <c r="B602" s="64"/>
      <c r="C602" s="57"/>
    </row>
    <row r="603" spans="1:3">
      <c r="A603" s="56"/>
      <c r="B603" s="64"/>
      <c r="C603" s="57"/>
    </row>
    <row r="604" spans="1:3">
      <c r="A604" s="56"/>
      <c r="B604" s="64"/>
      <c r="C604" s="57"/>
    </row>
    <row r="605" spans="1:3">
      <c r="A605" s="56"/>
      <c r="B605" s="64"/>
      <c r="C605" s="57"/>
    </row>
    <row r="606" spans="1:3">
      <c r="A606" s="56"/>
      <c r="B606" s="64"/>
      <c r="C606" s="57"/>
    </row>
    <row r="607" spans="1:3">
      <c r="A607" s="56"/>
      <c r="B607" s="64"/>
      <c r="C607" s="57"/>
    </row>
    <row r="608" spans="1:3">
      <c r="A608" s="56"/>
      <c r="B608" s="64"/>
      <c r="C608" s="57"/>
    </row>
    <row r="609" spans="1:3">
      <c r="A609" s="56"/>
      <c r="B609" s="64"/>
      <c r="C609" s="57"/>
    </row>
    <row r="610" spans="1:3">
      <c r="A610" s="56"/>
      <c r="B610" s="64"/>
      <c r="C610" s="57"/>
    </row>
    <row r="611" spans="1:3">
      <c r="A611" s="56"/>
      <c r="B611" s="64"/>
      <c r="C611" s="57"/>
    </row>
    <row r="612" spans="1:3">
      <c r="A612" s="56"/>
      <c r="B612" s="64"/>
      <c r="C612" s="57"/>
    </row>
    <row r="613" spans="1:3">
      <c r="A613" s="56"/>
      <c r="B613" s="64"/>
      <c r="C613" s="57"/>
    </row>
    <row r="614" spans="1:3">
      <c r="A614" s="56"/>
      <c r="B614" s="64"/>
      <c r="C614" s="57"/>
    </row>
    <row r="615" spans="1:3">
      <c r="A615" s="56"/>
      <c r="B615" s="64"/>
      <c r="C615" s="57"/>
    </row>
    <row r="616" spans="1:3">
      <c r="A616" s="56"/>
      <c r="B616" s="64"/>
      <c r="C616" s="57"/>
    </row>
    <row r="617" spans="1:3">
      <c r="A617" s="56"/>
      <c r="B617" s="64"/>
      <c r="C617" s="57"/>
    </row>
    <row r="618" spans="1:3">
      <c r="A618" s="56"/>
      <c r="B618" s="64"/>
      <c r="C618" s="57"/>
    </row>
    <row r="619" spans="1:3">
      <c r="A619" s="56"/>
      <c r="B619" s="64"/>
      <c r="C619" s="57"/>
    </row>
    <row r="620" spans="1:3">
      <c r="A620" s="56"/>
      <c r="B620" s="64"/>
      <c r="C620" s="57"/>
    </row>
    <row r="621" spans="1:3">
      <c r="A621" s="56"/>
      <c r="B621" s="64"/>
      <c r="C621" s="57"/>
    </row>
    <row r="622" spans="1:3">
      <c r="A622" s="56"/>
      <c r="B622" s="64"/>
      <c r="C622" s="57"/>
    </row>
    <row r="623" spans="1:3">
      <c r="A623" s="56"/>
      <c r="B623" s="64"/>
      <c r="C623" s="57"/>
    </row>
    <row r="624" spans="1:3">
      <c r="A624" s="56"/>
      <c r="B624" s="64"/>
      <c r="C624" s="57"/>
    </row>
    <row r="625" spans="1:3">
      <c r="A625" s="56"/>
      <c r="B625" s="64"/>
      <c r="C625" s="57"/>
    </row>
    <row r="626" spans="1:3">
      <c r="A626" s="56"/>
      <c r="B626" s="64"/>
      <c r="C626" s="57"/>
    </row>
    <row r="627" spans="1:3">
      <c r="A627" s="56"/>
      <c r="B627" s="64"/>
      <c r="C627" s="57"/>
    </row>
    <row r="628" spans="1:3">
      <c r="A628" s="56"/>
      <c r="B628" s="64"/>
      <c r="C628" s="57"/>
    </row>
    <row r="629" spans="1:3">
      <c r="A629" s="56"/>
      <c r="B629" s="64"/>
      <c r="C629" s="57"/>
    </row>
    <row r="630" spans="1:3">
      <c r="A630" s="56"/>
      <c r="B630" s="64"/>
      <c r="C630" s="57"/>
    </row>
    <row r="631" spans="1:3">
      <c r="A631" s="56"/>
      <c r="B631" s="64"/>
      <c r="C631" s="57"/>
    </row>
    <row r="632" spans="1:3">
      <c r="A632" s="56"/>
      <c r="B632" s="64"/>
      <c r="C632" s="57"/>
    </row>
    <row r="633" spans="1:3">
      <c r="A633" s="56"/>
      <c r="B633" s="64"/>
      <c r="C633" s="57"/>
    </row>
    <row r="634" spans="1:3">
      <c r="A634" s="56"/>
      <c r="B634" s="64"/>
      <c r="C634" s="57"/>
    </row>
    <row r="635" spans="1:3">
      <c r="A635" s="56"/>
      <c r="B635" s="64"/>
      <c r="C635" s="57"/>
    </row>
    <row r="636" spans="1:3">
      <c r="A636" s="56"/>
      <c r="B636" s="64"/>
      <c r="C636" s="57"/>
    </row>
    <row r="637" spans="1:3">
      <c r="A637" s="56"/>
      <c r="B637" s="64"/>
      <c r="C637" s="57"/>
    </row>
    <row r="638" spans="1:3">
      <c r="A638" s="56"/>
      <c r="B638" s="64"/>
      <c r="C638" s="57"/>
    </row>
    <row r="639" spans="1:3">
      <c r="A639" s="56"/>
      <c r="B639" s="64"/>
      <c r="C639" s="57"/>
    </row>
    <row r="640" spans="1:3">
      <c r="A640" s="56"/>
      <c r="B640" s="64"/>
      <c r="C640" s="57"/>
    </row>
    <row r="641" spans="1:3">
      <c r="A641" s="56"/>
      <c r="B641" s="64"/>
      <c r="C641" s="57"/>
    </row>
    <row r="642" spans="1:3">
      <c r="A642" s="56"/>
      <c r="B642" s="64"/>
      <c r="C642" s="57"/>
    </row>
    <row r="643" spans="1:3">
      <c r="A643" s="56"/>
      <c r="B643" s="64"/>
      <c r="C643" s="57"/>
    </row>
    <row r="644" spans="1:3">
      <c r="A644" s="56"/>
      <c r="B644" s="64"/>
      <c r="C644" s="57"/>
    </row>
    <row r="645" spans="1:3">
      <c r="A645" s="56"/>
      <c r="B645" s="64"/>
      <c r="C645" s="57"/>
    </row>
    <row r="646" spans="1:3">
      <c r="A646" s="56"/>
      <c r="B646" s="64"/>
      <c r="C646" s="57"/>
    </row>
    <row r="647" spans="1:3">
      <c r="A647" s="56"/>
      <c r="B647" s="64"/>
      <c r="C647" s="57"/>
    </row>
    <row r="648" spans="1:3">
      <c r="A648" s="56"/>
      <c r="B648" s="64"/>
      <c r="C648" s="57"/>
    </row>
    <row r="649" spans="1:3">
      <c r="A649" s="56"/>
      <c r="B649" s="64"/>
      <c r="C649" s="57"/>
    </row>
    <row r="650" spans="1:3">
      <c r="A650" s="56"/>
      <c r="B650" s="64"/>
      <c r="C650" s="57"/>
    </row>
    <row r="651" spans="1:3">
      <c r="A651" s="56"/>
      <c r="B651" s="64"/>
      <c r="C651" s="57"/>
    </row>
    <row r="652" spans="1:3">
      <c r="A652" s="56"/>
      <c r="B652" s="64"/>
      <c r="C652" s="57"/>
    </row>
    <row r="653" spans="1:3">
      <c r="A653" s="56"/>
      <c r="B653" s="64"/>
      <c r="C653" s="57"/>
    </row>
    <row r="654" spans="1:3">
      <c r="A654" s="56"/>
      <c r="B654" s="64"/>
      <c r="C654" s="57"/>
    </row>
    <row r="655" spans="1:3">
      <c r="A655" s="56"/>
      <c r="B655" s="64"/>
      <c r="C655" s="57"/>
    </row>
    <row r="656" spans="1:3">
      <c r="A656" s="56"/>
      <c r="B656" s="64"/>
      <c r="C656" s="57"/>
    </row>
    <row r="657" spans="1:3">
      <c r="A657" s="56"/>
      <c r="B657" s="64"/>
      <c r="C657" s="57"/>
    </row>
    <row r="658" spans="1:3">
      <c r="A658" s="56"/>
      <c r="B658" s="64"/>
      <c r="C658" s="57"/>
    </row>
    <row r="659" spans="1:3">
      <c r="A659" s="56"/>
      <c r="B659" s="64"/>
      <c r="C659" s="57"/>
    </row>
    <row r="660" spans="1:3">
      <c r="A660" s="56"/>
      <c r="B660" s="64"/>
      <c r="C660" s="57"/>
    </row>
    <row r="661" spans="1:3">
      <c r="A661" s="56"/>
      <c r="B661" s="64"/>
      <c r="C661" s="57"/>
    </row>
    <row r="662" spans="1:3">
      <c r="A662" s="56"/>
      <c r="B662" s="64"/>
      <c r="C662" s="57"/>
    </row>
    <row r="663" spans="1:3">
      <c r="A663" s="56"/>
      <c r="B663" s="64"/>
      <c r="C663" s="57"/>
    </row>
    <row r="664" spans="1:3">
      <c r="A664" s="56"/>
      <c r="B664" s="64"/>
      <c r="C664" s="57"/>
    </row>
    <row r="665" spans="1:3">
      <c r="A665" s="56"/>
      <c r="B665" s="64"/>
      <c r="C665" s="57"/>
    </row>
    <row r="666" spans="1:3">
      <c r="A666" s="56"/>
      <c r="B666" s="64"/>
      <c r="C666" s="57"/>
    </row>
    <row r="667" spans="1:3">
      <c r="A667" s="56"/>
      <c r="B667" s="64"/>
      <c r="C667" s="57"/>
    </row>
    <row r="668" spans="1:3">
      <c r="A668" s="56"/>
      <c r="B668" s="64"/>
      <c r="C668" s="57"/>
    </row>
    <row r="669" spans="1:3">
      <c r="A669" s="56"/>
      <c r="B669" s="64"/>
      <c r="C669" s="57"/>
    </row>
    <row r="670" spans="1:3">
      <c r="A670" s="56"/>
      <c r="B670" s="64"/>
      <c r="C670" s="57"/>
    </row>
    <row r="671" spans="1:3">
      <c r="A671" s="56"/>
      <c r="B671" s="64"/>
      <c r="C671" s="57"/>
    </row>
    <row r="672" spans="1:3">
      <c r="A672" s="56"/>
      <c r="B672" s="64"/>
      <c r="C672" s="57"/>
    </row>
    <row r="673" spans="1:3">
      <c r="A673" s="56"/>
      <c r="B673" s="64"/>
      <c r="C673" s="57"/>
    </row>
    <row r="674" spans="1:3">
      <c r="A674" s="56"/>
      <c r="B674" s="64"/>
      <c r="C674" s="57"/>
    </row>
    <row r="675" spans="1:3">
      <c r="A675" s="56"/>
      <c r="B675" s="64"/>
      <c r="C675" s="57"/>
    </row>
    <row r="676" spans="1:3">
      <c r="A676" s="56"/>
      <c r="B676" s="64"/>
      <c r="C676" s="57"/>
    </row>
    <row r="677" spans="1:3">
      <c r="A677" s="56"/>
      <c r="B677" s="64"/>
      <c r="C677" s="57"/>
    </row>
    <row r="678" spans="1:3">
      <c r="A678" s="56"/>
      <c r="B678" s="64"/>
      <c r="C678" s="57"/>
    </row>
    <row r="679" spans="1:3">
      <c r="A679" s="56"/>
      <c r="B679" s="64"/>
      <c r="C679" s="57"/>
    </row>
    <row r="680" spans="1:3">
      <c r="A680" s="56"/>
      <c r="B680" s="64"/>
      <c r="C680" s="57"/>
    </row>
    <row r="681" spans="1:3">
      <c r="A681" s="56"/>
      <c r="B681" s="64"/>
      <c r="C681" s="57"/>
    </row>
    <row r="682" spans="1:3">
      <c r="A682" s="56"/>
      <c r="B682" s="64"/>
      <c r="C682" s="57"/>
    </row>
    <row r="683" spans="1:3">
      <c r="A683" s="56"/>
      <c r="B683" s="64"/>
      <c r="C683" s="57"/>
    </row>
    <row r="684" spans="1:3">
      <c r="A684" s="56"/>
      <c r="B684" s="64"/>
      <c r="C684" s="57"/>
    </row>
    <row r="685" spans="1:3">
      <c r="A685" s="56"/>
      <c r="B685" s="64"/>
      <c r="C685" s="57"/>
    </row>
    <row r="686" spans="1:3">
      <c r="A686" s="56"/>
      <c r="B686" s="64"/>
      <c r="C686" s="57"/>
    </row>
    <row r="687" spans="1:3">
      <c r="A687" s="56"/>
      <c r="B687" s="64"/>
      <c r="C687" s="57"/>
    </row>
    <row r="688" spans="1:3">
      <c r="A688" s="56"/>
      <c r="B688" s="64"/>
      <c r="C688" s="57"/>
    </row>
    <row r="689" spans="1:3">
      <c r="A689" s="56"/>
      <c r="B689" s="64"/>
      <c r="C689" s="57"/>
    </row>
    <row r="690" spans="1:3">
      <c r="A690" s="56"/>
      <c r="B690" s="64"/>
      <c r="C690" s="57"/>
    </row>
    <row r="691" spans="1:3">
      <c r="A691" s="56"/>
      <c r="B691" s="64"/>
      <c r="C691" s="57"/>
    </row>
    <row r="692" spans="1:3">
      <c r="A692" s="56"/>
      <c r="B692" s="64"/>
      <c r="C692" s="57"/>
    </row>
    <row r="693" spans="1:3">
      <c r="A693" s="56"/>
      <c r="B693" s="64"/>
      <c r="C693" s="57"/>
    </row>
    <row r="694" spans="1:3">
      <c r="A694" s="56"/>
      <c r="B694" s="64"/>
      <c r="C694" s="57"/>
    </row>
    <row r="695" spans="1:3">
      <c r="A695" s="56"/>
      <c r="B695" s="64"/>
      <c r="C695" s="57"/>
    </row>
    <row r="696" spans="1:3">
      <c r="A696" s="56"/>
      <c r="B696" s="64"/>
      <c r="C696" s="57"/>
    </row>
    <row r="697" spans="1:3">
      <c r="A697" s="56"/>
      <c r="B697" s="64"/>
      <c r="C697" s="57"/>
    </row>
    <row r="698" spans="1:3">
      <c r="A698" s="56"/>
      <c r="B698" s="64"/>
      <c r="C698" s="57"/>
    </row>
    <row r="699" spans="1:3">
      <c r="A699" s="56"/>
      <c r="B699" s="64"/>
      <c r="C699" s="57"/>
    </row>
    <row r="700" spans="1:3">
      <c r="A700" s="56"/>
      <c r="B700" s="64"/>
      <c r="C700" s="57"/>
    </row>
    <row r="701" spans="1:3">
      <c r="A701" s="56"/>
      <c r="B701" s="64"/>
      <c r="C701" s="57"/>
    </row>
    <row r="702" spans="1:3">
      <c r="A702" s="56"/>
      <c r="B702" s="64"/>
      <c r="C702" s="57"/>
    </row>
    <row r="703" spans="1:3">
      <c r="A703" s="56"/>
      <c r="B703" s="64"/>
      <c r="C703" s="57"/>
    </row>
    <row r="704" spans="1:3">
      <c r="A704" s="56"/>
      <c r="B704" s="64"/>
      <c r="C704" s="57"/>
    </row>
    <row r="705" spans="1:3">
      <c r="A705" s="56"/>
      <c r="B705" s="64"/>
      <c r="C705" s="57"/>
    </row>
    <row r="706" spans="1:3">
      <c r="A706" s="56"/>
      <c r="B706" s="64"/>
      <c r="C706" s="57"/>
    </row>
    <row r="707" spans="1:3">
      <c r="A707" s="56"/>
      <c r="B707" s="64"/>
      <c r="C707" s="57"/>
    </row>
    <row r="708" spans="1:3">
      <c r="A708" s="56"/>
      <c r="B708" s="64"/>
      <c r="C708" s="57"/>
    </row>
    <row r="709" spans="1:3">
      <c r="A709" s="56"/>
      <c r="B709" s="64"/>
      <c r="C709" s="57"/>
    </row>
    <row r="710" spans="1:3">
      <c r="A710" s="56"/>
      <c r="B710" s="64"/>
      <c r="C710" s="57"/>
    </row>
    <row r="711" spans="1:3">
      <c r="A711" s="56"/>
      <c r="B711" s="64"/>
      <c r="C711" s="57"/>
    </row>
    <row r="712" spans="1:3">
      <c r="A712" s="56"/>
      <c r="B712" s="64"/>
      <c r="C712" s="57"/>
    </row>
    <row r="713" spans="1:3">
      <c r="A713" s="56"/>
      <c r="B713" s="64"/>
      <c r="C713" s="57"/>
    </row>
    <row r="714" spans="1:3">
      <c r="A714" s="56"/>
      <c r="B714" s="64"/>
      <c r="C714" s="57"/>
    </row>
    <row r="715" spans="1:3">
      <c r="A715" s="56"/>
      <c r="B715" s="64"/>
      <c r="C715" s="57"/>
    </row>
    <row r="716" spans="1:3">
      <c r="A716" s="56"/>
      <c r="B716" s="64"/>
      <c r="C716" s="57"/>
    </row>
    <row r="717" spans="1:3">
      <c r="A717" s="56"/>
      <c r="B717" s="64"/>
      <c r="C717" s="57"/>
    </row>
    <row r="718" spans="1:3">
      <c r="A718" s="56"/>
      <c r="B718" s="64"/>
      <c r="C718" s="57"/>
    </row>
    <row r="719" spans="1:3">
      <c r="A719" s="56"/>
      <c r="B719" s="64"/>
      <c r="C719" s="57"/>
    </row>
    <row r="720" spans="1:3">
      <c r="A720" s="56"/>
      <c r="B720" s="64"/>
      <c r="C720" s="57"/>
    </row>
    <row r="721" spans="1:3">
      <c r="A721" s="56"/>
      <c r="B721" s="64"/>
      <c r="C721" s="57"/>
    </row>
    <row r="722" spans="1:3">
      <c r="A722" s="56"/>
      <c r="B722" s="64"/>
      <c r="C722" s="57"/>
    </row>
    <row r="723" spans="1:3">
      <c r="A723" s="56"/>
      <c r="B723" s="64"/>
      <c r="C723" s="57"/>
    </row>
    <row r="724" spans="1:3">
      <c r="A724" s="56"/>
      <c r="B724" s="64"/>
      <c r="C724" s="57"/>
    </row>
    <row r="725" spans="1:3">
      <c r="A725" s="56"/>
      <c r="B725" s="64"/>
      <c r="C725" s="57"/>
    </row>
    <row r="726" spans="1:3">
      <c r="A726" s="56"/>
      <c r="B726" s="64"/>
      <c r="C726" s="57"/>
    </row>
    <row r="727" spans="1:3">
      <c r="A727" s="56"/>
      <c r="B727" s="64"/>
      <c r="C727" s="57"/>
    </row>
    <row r="728" spans="1:3">
      <c r="A728" s="56"/>
      <c r="B728" s="64"/>
      <c r="C728" s="57"/>
    </row>
    <row r="729" spans="1:3">
      <c r="A729" s="56"/>
      <c r="B729" s="64"/>
      <c r="C729" s="57"/>
    </row>
    <row r="730" spans="1:3">
      <c r="A730" s="56"/>
      <c r="B730" s="64"/>
      <c r="C730" s="57"/>
    </row>
    <row r="731" spans="1:3">
      <c r="A731" s="56"/>
      <c r="B731" s="64"/>
      <c r="C731" s="57"/>
    </row>
    <row r="732" spans="1:3">
      <c r="A732" s="56"/>
      <c r="B732" s="64"/>
      <c r="C732" s="57"/>
    </row>
    <row r="733" spans="1:3">
      <c r="A733" s="56"/>
      <c r="B733" s="64"/>
      <c r="C733" s="57"/>
    </row>
    <row r="734" spans="1:3">
      <c r="A734" s="56"/>
      <c r="B734" s="64"/>
      <c r="C734" s="57"/>
    </row>
    <row r="735" spans="1:3">
      <c r="A735" s="56"/>
      <c r="B735" s="64"/>
      <c r="C735" s="57"/>
    </row>
    <row r="736" spans="1:3">
      <c r="A736" s="56"/>
      <c r="B736" s="64"/>
      <c r="C736" s="57"/>
    </row>
    <row r="737" spans="1:3">
      <c r="A737" s="56"/>
      <c r="B737" s="64"/>
      <c r="C737" s="57"/>
    </row>
    <row r="738" spans="1:3">
      <c r="A738" s="56"/>
      <c r="B738" s="64"/>
      <c r="C738" s="57"/>
    </row>
    <row r="739" spans="1:3">
      <c r="A739" s="56"/>
      <c r="B739" s="64"/>
      <c r="C739" s="57"/>
    </row>
    <row r="740" spans="1:3">
      <c r="A740" s="56"/>
      <c r="B740" s="64"/>
      <c r="C740" s="57"/>
    </row>
    <row r="741" spans="1:3">
      <c r="A741" s="56"/>
      <c r="B741" s="64"/>
      <c r="C741" s="57"/>
    </row>
    <row r="742" spans="1:3">
      <c r="A742" s="56"/>
      <c r="B742" s="64"/>
      <c r="C742" s="57"/>
    </row>
    <row r="743" spans="1:3">
      <c r="A743" s="56"/>
      <c r="B743" s="64"/>
      <c r="C743" s="57"/>
    </row>
    <row r="744" spans="1:3">
      <c r="A744" s="56"/>
      <c r="B744" s="64"/>
      <c r="C744" s="57"/>
    </row>
    <row r="745" spans="1:3">
      <c r="A745" s="56"/>
      <c r="B745" s="64"/>
      <c r="C745" s="57"/>
    </row>
    <row r="746" spans="1:3">
      <c r="A746" s="56"/>
      <c r="B746" s="64"/>
      <c r="C746" s="57"/>
    </row>
    <row r="747" spans="1:3">
      <c r="A747" s="56"/>
      <c r="B747" s="64"/>
      <c r="C747" s="57"/>
    </row>
    <row r="748" spans="1:3">
      <c r="A748" s="56"/>
      <c r="B748" s="64"/>
      <c r="C748" s="57"/>
    </row>
    <row r="749" spans="1:3">
      <c r="A749" s="56"/>
      <c r="B749" s="64"/>
      <c r="C749" s="57"/>
    </row>
    <row r="750" spans="1:3">
      <c r="A750" s="56"/>
      <c r="B750" s="64"/>
      <c r="C750" s="57"/>
    </row>
    <row r="751" spans="1:3">
      <c r="A751" s="56"/>
      <c r="B751" s="64"/>
      <c r="C751" s="57"/>
    </row>
    <row r="752" spans="1:3">
      <c r="A752" s="56"/>
      <c r="B752" s="64"/>
      <c r="C752" s="57"/>
    </row>
    <row r="753" spans="1:3">
      <c r="A753" s="56"/>
      <c r="B753" s="64"/>
      <c r="C753" s="57"/>
    </row>
    <row r="754" spans="1:3">
      <c r="A754" s="56"/>
      <c r="B754" s="64"/>
      <c r="C754" s="57"/>
    </row>
    <row r="755" spans="1:3">
      <c r="A755" s="56"/>
      <c r="B755" s="64"/>
      <c r="C755" s="57"/>
    </row>
    <row r="756" spans="1:3">
      <c r="A756" s="56"/>
      <c r="B756" s="64"/>
      <c r="C756" s="57"/>
    </row>
    <row r="757" spans="1:3">
      <c r="A757" s="56"/>
      <c r="B757" s="64"/>
      <c r="C757" s="57"/>
    </row>
    <row r="758" spans="1:3">
      <c r="A758" s="56"/>
      <c r="B758" s="64"/>
      <c r="C758" s="57"/>
    </row>
    <row r="759" spans="1:3">
      <c r="A759" s="56"/>
      <c r="B759" s="64"/>
      <c r="C759" s="57"/>
    </row>
    <row r="760" spans="1:3">
      <c r="A760" s="56"/>
      <c r="B760" s="64"/>
      <c r="C760" s="57"/>
    </row>
    <row r="761" spans="1:3">
      <c r="A761" s="56"/>
      <c r="B761" s="64"/>
      <c r="C761" s="57"/>
    </row>
    <row r="762" spans="1:3">
      <c r="A762" s="56"/>
      <c r="B762" s="64"/>
      <c r="C762" s="57"/>
    </row>
    <row r="763" spans="1:3">
      <c r="A763" s="56"/>
      <c r="B763" s="64"/>
      <c r="C763" s="57"/>
    </row>
    <row r="764" spans="1:3">
      <c r="A764" s="56"/>
      <c r="B764" s="64"/>
      <c r="C764" s="57"/>
    </row>
    <row r="765" spans="1:3">
      <c r="A765" s="56"/>
      <c r="B765" s="64"/>
      <c r="C765" s="57"/>
    </row>
    <row r="766" spans="1:3">
      <c r="A766" s="56"/>
      <c r="B766" s="64"/>
      <c r="C766" s="57"/>
    </row>
    <row r="767" spans="1:3">
      <c r="A767" s="56"/>
      <c r="B767" s="64"/>
      <c r="C767" s="57"/>
    </row>
    <row r="768" spans="1:3">
      <c r="A768" s="56"/>
      <c r="B768" s="64"/>
      <c r="C768" s="57"/>
    </row>
    <row r="769" spans="1:3">
      <c r="A769" s="56"/>
      <c r="B769" s="64"/>
      <c r="C769" s="57"/>
    </row>
    <row r="770" spans="1:3">
      <c r="A770" s="56"/>
      <c r="B770" s="64"/>
      <c r="C770" s="57"/>
    </row>
    <row r="771" spans="1:3">
      <c r="A771" s="56"/>
      <c r="B771" s="64"/>
      <c r="C771" s="57"/>
    </row>
    <row r="772" spans="1:3">
      <c r="A772" s="56"/>
      <c r="B772" s="64"/>
      <c r="C772" s="57"/>
    </row>
    <row r="773" spans="1:3">
      <c r="A773" s="56"/>
      <c r="B773" s="64"/>
      <c r="C773" s="57"/>
    </row>
    <row r="774" spans="1:3">
      <c r="A774" s="56"/>
      <c r="B774" s="64"/>
      <c r="C774" s="57"/>
    </row>
    <row r="775" spans="1:3">
      <c r="A775" s="56"/>
      <c r="B775" s="64"/>
      <c r="C775" s="57"/>
    </row>
    <row r="776" spans="1:3">
      <c r="A776" s="56"/>
      <c r="B776" s="64"/>
      <c r="C776" s="57"/>
    </row>
    <row r="777" spans="1:3">
      <c r="A777" s="56"/>
      <c r="B777" s="64"/>
      <c r="C777" s="57"/>
    </row>
    <row r="778" spans="1:3">
      <c r="A778" s="56"/>
      <c r="B778" s="64"/>
      <c r="C778" s="57"/>
    </row>
    <row r="779" spans="1:3">
      <c r="A779" s="56"/>
      <c r="B779" s="64"/>
      <c r="C779" s="57"/>
    </row>
    <row r="780" spans="1:3">
      <c r="A780" s="56"/>
      <c r="B780" s="64"/>
      <c r="C780" s="57"/>
    </row>
    <row r="781" spans="1:3">
      <c r="A781" s="56"/>
      <c r="B781" s="64"/>
      <c r="C781" s="57"/>
    </row>
    <row r="782" spans="1:3">
      <c r="A782" s="56"/>
      <c r="B782" s="64"/>
      <c r="C782" s="57"/>
    </row>
    <row r="783" spans="1:3">
      <c r="A783" s="56"/>
      <c r="B783" s="64"/>
      <c r="C783" s="57"/>
    </row>
    <row r="784" spans="1:3">
      <c r="A784" s="56"/>
      <c r="B784" s="64"/>
      <c r="C784" s="57"/>
    </row>
    <row r="785" spans="1:3">
      <c r="A785" s="56"/>
      <c r="B785" s="64"/>
      <c r="C785" s="57"/>
    </row>
    <row r="786" spans="1:3">
      <c r="A786" s="56"/>
      <c r="B786" s="64"/>
      <c r="C786" s="57"/>
    </row>
    <row r="787" spans="1:3">
      <c r="A787" s="56"/>
      <c r="B787" s="64"/>
      <c r="C787" s="57"/>
    </row>
    <row r="788" spans="1:3">
      <c r="A788" s="56"/>
      <c r="B788" s="64"/>
      <c r="C788" s="57"/>
    </row>
    <row r="789" spans="1:3">
      <c r="A789" s="56"/>
      <c r="B789" s="64"/>
      <c r="C789" s="57"/>
    </row>
    <row r="790" spans="1:3">
      <c r="A790" s="56"/>
      <c r="B790" s="64"/>
      <c r="C790" s="57"/>
    </row>
    <row r="791" spans="1:3">
      <c r="A791" s="56"/>
      <c r="B791" s="64"/>
      <c r="C791" s="57"/>
    </row>
    <row r="792" spans="1:3">
      <c r="A792" s="56"/>
      <c r="B792" s="64"/>
      <c r="C792" s="57"/>
    </row>
    <row r="793" spans="1:3">
      <c r="A793" s="56"/>
      <c r="B793" s="64"/>
      <c r="C793" s="57"/>
    </row>
    <row r="794" spans="1:3">
      <c r="A794" s="56"/>
      <c r="B794" s="64"/>
      <c r="C794" s="57"/>
    </row>
    <row r="795" spans="1:3">
      <c r="A795" s="56"/>
      <c r="B795" s="64"/>
      <c r="C795" s="57"/>
    </row>
    <row r="796" spans="1:3">
      <c r="A796" s="56"/>
      <c r="B796" s="64"/>
      <c r="C796" s="57"/>
    </row>
    <row r="797" spans="1:3">
      <c r="A797" s="56"/>
      <c r="B797" s="64"/>
      <c r="C797" s="57"/>
    </row>
    <row r="798" spans="1:3">
      <c r="A798" s="56"/>
      <c r="B798" s="64"/>
      <c r="C798" s="57"/>
    </row>
    <row r="799" spans="1:3">
      <c r="A799" s="56"/>
      <c r="B799" s="64"/>
      <c r="C799" s="57"/>
    </row>
    <row r="800" spans="1:3">
      <c r="A800" s="56"/>
      <c r="B800" s="64"/>
      <c r="C800" s="57"/>
    </row>
    <row r="801" spans="1:3">
      <c r="A801" s="56"/>
      <c r="B801" s="64"/>
      <c r="C801" s="57"/>
    </row>
    <row r="802" spans="1:3">
      <c r="A802" s="56"/>
      <c r="B802" s="64"/>
      <c r="C802" s="57"/>
    </row>
    <row r="803" spans="1:3">
      <c r="A803" s="56"/>
      <c r="B803" s="64"/>
      <c r="C803" s="57"/>
    </row>
    <row r="804" spans="1:3">
      <c r="A804" s="56"/>
      <c r="B804" s="64"/>
      <c r="C804" s="57"/>
    </row>
    <row r="805" spans="1:3">
      <c r="A805" s="56"/>
      <c r="B805" s="64"/>
      <c r="C805" s="57"/>
    </row>
    <row r="806" spans="1:3">
      <c r="A806" s="56"/>
      <c r="B806" s="64"/>
      <c r="C806" s="57"/>
    </row>
    <row r="807" spans="1:3">
      <c r="A807" s="56"/>
      <c r="B807" s="64"/>
      <c r="C807" s="57"/>
    </row>
    <row r="808" spans="1:3">
      <c r="A808" s="56"/>
      <c r="B808" s="64"/>
      <c r="C808" s="57"/>
    </row>
    <row r="809" spans="1:3">
      <c r="A809" s="56"/>
      <c r="B809" s="64"/>
      <c r="C809" s="57"/>
    </row>
    <row r="810" spans="1:3">
      <c r="A810" s="56"/>
      <c r="B810" s="64"/>
      <c r="C810" s="57"/>
    </row>
    <row r="811" spans="1:3">
      <c r="A811" s="56"/>
      <c r="B811" s="64"/>
      <c r="C811" s="57"/>
    </row>
    <row r="812" spans="1:3">
      <c r="A812" s="56"/>
      <c r="B812" s="64"/>
      <c r="C812" s="57"/>
    </row>
    <row r="813" spans="1:3">
      <c r="A813" s="56"/>
      <c r="B813" s="64"/>
      <c r="C813" s="57"/>
    </row>
    <row r="814" spans="1:3">
      <c r="A814" s="56"/>
      <c r="B814" s="64"/>
      <c r="C814" s="57"/>
    </row>
    <row r="815" spans="1:3">
      <c r="A815" s="56"/>
      <c r="B815" s="64"/>
      <c r="C815" s="57"/>
    </row>
    <row r="816" spans="1:3">
      <c r="A816" s="56"/>
      <c r="B816" s="64"/>
      <c r="C816" s="57"/>
    </row>
    <row r="817" spans="1:3">
      <c r="A817" s="56"/>
      <c r="B817" s="64"/>
      <c r="C817" s="57"/>
    </row>
    <row r="818" spans="1:3">
      <c r="A818" s="56"/>
      <c r="B818" s="64"/>
      <c r="C818" s="57"/>
    </row>
    <row r="819" spans="1:3">
      <c r="A819" s="56"/>
      <c r="B819" s="64"/>
      <c r="C819" s="57"/>
    </row>
    <row r="820" spans="1:3">
      <c r="A820" s="56"/>
      <c r="B820" s="64"/>
      <c r="C820" s="57"/>
    </row>
    <row r="821" spans="1:3">
      <c r="A821" s="56"/>
      <c r="B821" s="64"/>
      <c r="C821" s="57"/>
    </row>
    <row r="822" spans="1:3">
      <c r="A822" s="56"/>
      <c r="B822" s="64"/>
      <c r="C822" s="57"/>
    </row>
    <row r="823" spans="1:3">
      <c r="A823" s="56"/>
      <c r="B823" s="64"/>
      <c r="C823" s="57"/>
    </row>
    <row r="824" spans="1:3">
      <c r="A824" s="56"/>
      <c r="B824" s="64"/>
      <c r="C824" s="57"/>
    </row>
    <row r="825" spans="1:3">
      <c r="A825" s="56"/>
      <c r="B825" s="64"/>
      <c r="C825" s="57"/>
    </row>
    <row r="826" spans="1:3">
      <c r="A826" s="56"/>
      <c r="B826" s="64"/>
      <c r="C826" s="57"/>
    </row>
    <row r="827" spans="1:3">
      <c r="A827" s="56"/>
      <c r="B827" s="64"/>
      <c r="C827" s="57"/>
    </row>
    <row r="828" spans="1:3">
      <c r="A828" s="56"/>
      <c r="B828" s="64"/>
      <c r="C828" s="57"/>
    </row>
    <row r="829" spans="1:3">
      <c r="A829" s="56"/>
      <c r="B829" s="64"/>
      <c r="C829" s="57"/>
    </row>
    <row r="830" spans="1:3">
      <c r="A830" s="56"/>
      <c r="B830" s="64"/>
      <c r="C830" s="57"/>
    </row>
    <row r="831" spans="1:3">
      <c r="A831" s="56"/>
      <c r="B831" s="64"/>
      <c r="C831" s="57"/>
    </row>
    <row r="832" spans="1:3">
      <c r="A832" s="56"/>
      <c r="B832" s="64"/>
      <c r="C832" s="57"/>
    </row>
    <row r="833" spans="1:3">
      <c r="A833" s="56"/>
      <c r="B833" s="64"/>
      <c r="C833" s="57"/>
    </row>
    <row r="834" spans="1:3">
      <c r="A834" s="56"/>
      <c r="B834" s="64"/>
      <c r="C834" s="57"/>
    </row>
    <row r="835" spans="1:3">
      <c r="A835" s="56"/>
      <c r="B835" s="64"/>
      <c r="C835" s="57"/>
    </row>
    <row r="836" spans="1:3">
      <c r="A836" s="56"/>
      <c r="B836" s="64"/>
      <c r="C836" s="57"/>
    </row>
    <row r="837" spans="1:3">
      <c r="A837" s="56"/>
      <c r="B837" s="64"/>
      <c r="C837" s="57"/>
    </row>
    <row r="838" spans="1:3">
      <c r="A838" s="56"/>
      <c r="B838" s="64"/>
      <c r="C838" s="57"/>
    </row>
    <row r="839" spans="1:3">
      <c r="A839" s="56"/>
      <c r="B839" s="64"/>
      <c r="C839" s="57"/>
    </row>
    <row r="840" spans="1:3">
      <c r="A840" s="56"/>
      <c r="B840" s="64"/>
      <c r="C840" s="57"/>
    </row>
    <row r="841" spans="1:3">
      <c r="A841" s="56"/>
      <c r="B841" s="64"/>
      <c r="C841" s="57"/>
    </row>
    <row r="842" spans="1:3">
      <c r="A842" s="56"/>
      <c r="B842" s="64"/>
      <c r="C842" s="57"/>
    </row>
    <row r="843" spans="1:3">
      <c r="A843" s="56"/>
      <c r="B843" s="64"/>
      <c r="C843" s="57"/>
    </row>
    <row r="844" spans="1:3">
      <c r="A844" s="56"/>
      <c r="B844" s="64"/>
      <c r="C844" s="57"/>
    </row>
    <row r="845" spans="1:3">
      <c r="A845" s="56"/>
      <c r="B845" s="64"/>
      <c r="C845" s="57"/>
    </row>
    <row r="846" spans="1:3">
      <c r="A846" s="56"/>
      <c r="B846" s="64"/>
      <c r="C846" s="57"/>
    </row>
    <row r="847" spans="1:3">
      <c r="A847" s="56"/>
      <c r="B847" s="64"/>
      <c r="C847" s="57"/>
    </row>
    <row r="848" spans="1:3">
      <c r="A848" s="56"/>
      <c r="B848" s="64"/>
      <c r="C848" s="57"/>
    </row>
    <row r="849" spans="1:3">
      <c r="A849" s="56"/>
      <c r="B849" s="64"/>
      <c r="C849" s="57"/>
    </row>
    <row r="850" spans="1:3">
      <c r="A850" s="56"/>
      <c r="B850" s="64"/>
      <c r="C850" s="57"/>
    </row>
    <row r="851" spans="1:3">
      <c r="A851" s="56"/>
      <c r="B851" s="64"/>
      <c r="C851" s="57"/>
    </row>
    <row r="852" spans="1:3">
      <c r="A852" s="56"/>
      <c r="B852" s="64"/>
      <c r="C852" s="57"/>
    </row>
    <row r="853" spans="1:3">
      <c r="A853" s="56"/>
      <c r="B853" s="64"/>
      <c r="C853" s="57"/>
    </row>
    <row r="854" spans="1:3">
      <c r="A854" s="56"/>
      <c r="B854" s="64"/>
      <c r="C854" s="57"/>
    </row>
    <row r="855" spans="1:3">
      <c r="A855" s="56"/>
      <c r="B855" s="64"/>
      <c r="C855" s="57"/>
    </row>
    <row r="856" spans="1:3">
      <c r="A856" s="56"/>
      <c r="B856" s="64"/>
      <c r="C856" s="57"/>
    </row>
    <row r="857" spans="1:3">
      <c r="A857" s="56"/>
      <c r="B857" s="64"/>
      <c r="C857" s="57"/>
    </row>
    <row r="858" spans="1:3">
      <c r="A858" s="56"/>
      <c r="B858" s="64"/>
      <c r="C858" s="57"/>
    </row>
    <row r="859" spans="1:3">
      <c r="A859" s="56"/>
      <c r="B859" s="64"/>
      <c r="C859" s="57"/>
    </row>
    <row r="860" spans="1:3">
      <c r="A860" s="56"/>
      <c r="B860" s="64"/>
      <c r="C860" s="57"/>
    </row>
    <row r="861" spans="1:3">
      <c r="A861" s="56"/>
      <c r="B861" s="64"/>
      <c r="C861" s="57"/>
    </row>
    <row r="862" spans="1:3">
      <c r="A862" s="56"/>
      <c r="B862" s="64"/>
      <c r="C862" s="57"/>
    </row>
    <row r="863" spans="1:3">
      <c r="A863" s="56"/>
      <c r="B863" s="64"/>
      <c r="C863" s="57"/>
    </row>
    <row r="864" spans="1:3">
      <c r="A864" s="56"/>
      <c r="B864" s="64"/>
      <c r="C864" s="57"/>
    </row>
    <row r="865" spans="1:3">
      <c r="A865" s="56"/>
      <c r="B865" s="64"/>
      <c r="C865" s="57"/>
    </row>
    <row r="866" spans="1:3">
      <c r="A866" s="56"/>
      <c r="B866" s="64"/>
      <c r="C866" s="57"/>
    </row>
    <row r="867" spans="1:3">
      <c r="A867" s="56"/>
      <c r="B867" s="64"/>
      <c r="C867" s="57"/>
    </row>
    <row r="868" spans="1:3">
      <c r="A868" s="56"/>
      <c r="B868" s="64"/>
      <c r="C868" s="57"/>
    </row>
    <row r="869" spans="1:3">
      <c r="A869" s="56"/>
      <c r="B869" s="64"/>
      <c r="C869" s="57"/>
    </row>
    <row r="870" spans="1:3">
      <c r="A870" s="56"/>
      <c r="B870" s="64"/>
      <c r="C870" s="57"/>
    </row>
    <row r="871" spans="1:3">
      <c r="A871" s="56"/>
      <c r="B871" s="64"/>
      <c r="C871" s="57"/>
    </row>
    <row r="872" spans="1:3">
      <c r="A872" s="56"/>
      <c r="B872" s="64"/>
      <c r="C872" s="57"/>
    </row>
    <row r="873" spans="1:3">
      <c r="A873" s="56"/>
      <c r="B873" s="64"/>
      <c r="C873" s="57"/>
    </row>
    <row r="874" spans="1:3">
      <c r="A874" s="56"/>
      <c r="B874" s="64"/>
      <c r="C874" s="57"/>
    </row>
    <row r="875" spans="1:3">
      <c r="A875" s="56"/>
      <c r="B875" s="64"/>
      <c r="C875" s="57"/>
    </row>
    <row r="876" spans="1:3">
      <c r="A876" s="56"/>
      <c r="B876" s="64"/>
      <c r="C876" s="57"/>
    </row>
    <row r="877" spans="1:3">
      <c r="A877" s="56"/>
      <c r="B877" s="64"/>
      <c r="C877" s="57"/>
    </row>
    <row r="878" spans="1:3">
      <c r="A878" s="56"/>
      <c r="B878" s="64"/>
      <c r="C878" s="57"/>
    </row>
    <row r="879" spans="1:3">
      <c r="A879" s="56"/>
      <c r="B879" s="64"/>
      <c r="C879" s="57"/>
    </row>
    <row r="880" spans="1:3">
      <c r="A880" s="56"/>
      <c r="B880" s="64"/>
      <c r="C880" s="57"/>
    </row>
    <row r="881" spans="1:3">
      <c r="A881" s="56"/>
      <c r="B881" s="64"/>
      <c r="C881" s="57"/>
    </row>
    <row r="882" spans="1:3">
      <c r="A882" s="56"/>
      <c r="B882" s="64"/>
      <c r="C882" s="57"/>
    </row>
    <row r="883" spans="1:3">
      <c r="A883" s="56"/>
      <c r="B883" s="64"/>
      <c r="C883" s="57"/>
    </row>
    <row r="884" spans="1:3">
      <c r="A884" s="56"/>
      <c r="B884" s="64"/>
      <c r="C884" s="57"/>
    </row>
    <row r="885" spans="1:3">
      <c r="A885" s="56"/>
      <c r="B885" s="64"/>
      <c r="C885" s="57"/>
    </row>
    <row r="886" spans="1:3">
      <c r="A886" s="56"/>
      <c r="B886" s="64"/>
      <c r="C886" s="57"/>
    </row>
    <row r="887" spans="1:3">
      <c r="A887" s="56"/>
      <c r="B887" s="64"/>
      <c r="C887" s="57"/>
    </row>
    <row r="888" spans="1:3">
      <c r="A888" s="56"/>
      <c r="B888" s="64"/>
      <c r="C888" s="57"/>
    </row>
    <row r="889" spans="1:3">
      <c r="A889" s="56"/>
      <c r="B889" s="64"/>
      <c r="C889" s="57"/>
    </row>
    <row r="890" spans="1:3">
      <c r="A890" s="56"/>
      <c r="B890" s="64"/>
      <c r="C890" s="57"/>
    </row>
    <row r="891" spans="1:3">
      <c r="A891" s="56"/>
      <c r="B891" s="64"/>
      <c r="C891" s="57"/>
    </row>
    <row r="892" spans="1:3">
      <c r="A892" s="56"/>
      <c r="B892" s="64"/>
      <c r="C892" s="57"/>
    </row>
    <row r="893" spans="1:3">
      <c r="A893" s="56"/>
      <c r="B893" s="64"/>
      <c r="C893" s="57"/>
    </row>
    <row r="894" spans="1:3">
      <c r="A894" s="56"/>
      <c r="B894" s="64"/>
      <c r="C894" s="57"/>
    </row>
    <row r="895" spans="1:3">
      <c r="A895" s="56"/>
      <c r="B895" s="64"/>
      <c r="C895" s="57"/>
    </row>
    <row r="896" spans="1:3">
      <c r="A896" s="56"/>
      <c r="B896" s="64"/>
      <c r="C896" s="57"/>
    </row>
    <row r="897" spans="1:3">
      <c r="A897" s="56"/>
      <c r="B897" s="64"/>
      <c r="C897" s="57"/>
    </row>
    <row r="898" spans="1:3">
      <c r="A898" s="56"/>
      <c r="B898" s="64"/>
      <c r="C898" s="57"/>
    </row>
    <row r="899" spans="1:3">
      <c r="A899" s="56"/>
      <c r="B899" s="64"/>
      <c r="C899" s="57"/>
    </row>
    <row r="900" spans="1:3">
      <c r="A900" s="56"/>
      <c r="B900" s="64"/>
      <c r="C900" s="57"/>
    </row>
    <row r="901" spans="1:3">
      <c r="A901" s="56"/>
      <c r="B901" s="64"/>
      <c r="C901" s="57"/>
    </row>
    <row r="902" spans="1:3">
      <c r="A902" s="56"/>
      <c r="B902" s="64"/>
      <c r="C902" s="57"/>
    </row>
    <row r="903" spans="1:3">
      <c r="A903" s="56"/>
      <c r="B903" s="64"/>
      <c r="C903" s="57"/>
    </row>
    <row r="904" spans="1:3">
      <c r="A904" s="56"/>
      <c r="B904" s="64"/>
      <c r="C904" s="57"/>
    </row>
    <row r="905" spans="1:3">
      <c r="A905" s="56"/>
      <c r="B905" s="64"/>
      <c r="C905" s="57"/>
    </row>
    <row r="906" spans="1:3">
      <c r="A906" s="56"/>
      <c r="B906" s="64"/>
      <c r="C906" s="57"/>
    </row>
    <row r="907" spans="1:3">
      <c r="A907" s="56"/>
      <c r="B907" s="64"/>
      <c r="C907" s="57"/>
    </row>
    <row r="908" spans="1:3">
      <c r="A908" s="56"/>
      <c r="B908" s="64"/>
      <c r="C908" s="57"/>
    </row>
    <row r="909" spans="1:3">
      <c r="A909" s="56"/>
      <c r="B909" s="64"/>
      <c r="C909" s="57"/>
    </row>
    <row r="910" spans="1:3">
      <c r="A910" s="56"/>
      <c r="B910" s="64"/>
      <c r="C910" s="57"/>
    </row>
    <row r="911" spans="1:3">
      <c r="A911" s="56"/>
      <c r="B911" s="64"/>
      <c r="C911" s="57"/>
    </row>
    <row r="912" spans="1:3">
      <c r="A912" s="56"/>
      <c r="B912" s="64"/>
      <c r="C912" s="57"/>
    </row>
    <row r="913" spans="1:3">
      <c r="A913" s="56"/>
      <c r="B913" s="64"/>
      <c r="C913" s="57"/>
    </row>
    <row r="914" spans="1:3">
      <c r="A914" s="56"/>
      <c r="B914" s="64"/>
      <c r="C914" s="57"/>
    </row>
    <row r="915" spans="1:3">
      <c r="A915" s="56"/>
      <c r="B915" s="64"/>
      <c r="C915" s="57"/>
    </row>
    <row r="916" spans="1:3">
      <c r="A916" s="56"/>
      <c r="B916" s="64"/>
      <c r="C916" s="57"/>
    </row>
    <row r="917" spans="1:3">
      <c r="A917" s="56"/>
      <c r="B917" s="64"/>
      <c r="C917" s="57"/>
    </row>
    <row r="918" spans="1:3">
      <c r="A918" s="56"/>
      <c r="B918" s="64"/>
      <c r="C918" s="57"/>
    </row>
    <row r="919" spans="1:3">
      <c r="A919" s="56"/>
      <c r="B919" s="64"/>
      <c r="C919" s="57"/>
    </row>
    <row r="920" spans="1:3">
      <c r="A920" s="56"/>
      <c r="B920" s="64"/>
      <c r="C920" s="57"/>
    </row>
    <row r="921" spans="1:3">
      <c r="A921" s="56"/>
      <c r="B921" s="64"/>
      <c r="C921" s="57"/>
    </row>
    <row r="922" spans="1:3">
      <c r="A922" s="56"/>
      <c r="B922" s="64"/>
      <c r="C922" s="57"/>
    </row>
    <row r="923" spans="1:3">
      <c r="A923" s="56"/>
      <c r="B923" s="64"/>
      <c r="C923" s="57"/>
    </row>
    <row r="924" spans="1:3">
      <c r="A924" s="56"/>
      <c r="B924" s="64"/>
      <c r="C924" s="57"/>
    </row>
    <row r="925" spans="1:3">
      <c r="A925" s="56"/>
      <c r="B925" s="64"/>
      <c r="C925" s="57"/>
    </row>
    <row r="926" spans="1:3">
      <c r="A926" s="56"/>
      <c r="B926" s="64"/>
      <c r="C926" s="57"/>
    </row>
    <row r="927" spans="1:3">
      <c r="A927" s="56"/>
      <c r="B927" s="64"/>
      <c r="C927" s="57"/>
    </row>
    <row r="928" spans="1:3">
      <c r="A928" s="56"/>
      <c r="B928" s="64"/>
      <c r="C928" s="57"/>
    </row>
    <row r="929" spans="1:3">
      <c r="A929" s="56"/>
      <c r="B929" s="64"/>
      <c r="C929" s="57"/>
    </row>
    <row r="930" spans="1:3">
      <c r="A930" s="56"/>
      <c r="B930" s="64"/>
      <c r="C930" s="57"/>
    </row>
    <row r="931" spans="1:3">
      <c r="A931" s="56"/>
      <c r="B931" s="64"/>
      <c r="C931" s="57"/>
    </row>
    <row r="932" spans="1:3">
      <c r="A932" s="56"/>
      <c r="B932" s="64"/>
      <c r="C932" s="57"/>
    </row>
    <row r="933" spans="1:3">
      <c r="A933" s="56"/>
      <c r="B933" s="64"/>
      <c r="C933" s="57"/>
    </row>
    <row r="934" spans="1:3">
      <c r="A934" s="56"/>
      <c r="B934" s="64"/>
      <c r="C934" s="57"/>
    </row>
    <row r="935" spans="1:3">
      <c r="A935" s="56"/>
      <c r="B935" s="64"/>
      <c r="C935" s="57"/>
    </row>
    <row r="936" spans="1:3">
      <c r="A936" s="56"/>
      <c r="B936" s="64"/>
      <c r="C936" s="57"/>
    </row>
    <row r="937" spans="1:3">
      <c r="A937" s="56"/>
      <c r="B937" s="64"/>
      <c r="C937" s="57"/>
    </row>
    <row r="938" spans="1:3">
      <c r="A938" s="56"/>
      <c r="B938" s="64"/>
      <c r="C938" s="57"/>
    </row>
    <row r="939" spans="1:3">
      <c r="A939" s="56"/>
      <c r="B939" s="64"/>
      <c r="C939" s="57"/>
    </row>
    <row r="940" spans="1:3">
      <c r="A940" s="56"/>
      <c r="B940" s="64"/>
      <c r="C940" s="57"/>
    </row>
    <row r="941" spans="1:3">
      <c r="A941" s="56"/>
      <c r="B941" s="64"/>
      <c r="C941" s="57"/>
    </row>
    <row r="942" spans="1:3">
      <c r="A942" s="56"/>
      <c r="B942" s="64"/>
      <c r="C942" s="57"/>
    </row>
    <row r="943" spans="1:3">
      <c r="A943" s="56"/>
      <c r="B943" s="64"/>
      <c r="C943" s="57"/>
    </row>
    <row r="944" spans="1:3">
      <c r="A944" s="56"/>
      <c r="B944" s="64"/>
      <c r="C944" s="57"/>
    </row>
    <row r="945" spans="1:3">
      <c r="A945" s="56"/>
      <c r="B945" s="64"/>
      <c r="C945" s="57"/>
    </row>
    <row r="946" spans="1:3">
      <c r="A946" s="56"/>
      <c r="B946" s="64"/>
      <c r="C946" s="57"/>
    </row>
    <row r="947" spans="1:3">
      <c r="A947" s="56"/>
      <c r="B947" s="64"/>
      <c r="C947" s="57"/>
    </row>
    <row r="948" spans="1:3">
      <c r="A948" s="56"/>
      <c r="B948" s="64"/>
      <c r="C948" s="57"/>
    </row>
    <row r="949" spans="1:3">
      <c r="A949" s="56"/>
      <c r="B949" s="64"/>
      <c r="C949" s="57"/>
    </row>
    <row r="950" spans="1:3">
      <c r="A950" s="56"/>
      <c r="B950" s="64"/>
      <c r="C950" s="57"/>
    </row>
    <row r="951" spans="1:3">
      <c r="A951" s="56"/>
      <c r="B951" s="64"/>
      <c r="C951" s="57"/>
    </row>
    <row r="952" spans="1:3">
      <c r="A952" s="56"/>
      <c r="B952" s="64"/>
      <c r="C952" s="57"/>
    </row>
    <row r="953" spans="1:3">
      <c r="A953" s="56"/>
      <c r="B953" s="64"/>
      <c r="C953" s="57"/>
    </row>
    <row r="954" spans="1:3">
      <c r="A954" s="56"/>
      <c r="B954" s="64"/>
      <c r="C954" s="57"/>
    </row>
    <row r="955" spans="1:3">
      <c r="A955" s="56"/>
      <c r="B955" s="64"/>
      <c r="C955" s="57"/>
    </row>
    <row r="956" spans="1:3">
      <c r="A956" s="56"/>
      <c r="B956" s="64"/>
      <c r="C956" s="57"/>
    </row>
    <row r="957" spans="1:3">
      <c r="A957" s="56"/>
      <c r="B957" s="64"/>
      <c r="C957" s="57"/>
    </row>
    <row r="958" spans="1:3">
      <c r="A958" s="56"/>
      <c r="B958" s="64"/>
      <c r="C958" s="57"/>
    </row>
    <row r="959" spans="1:3">
      <c r="A959" s="56"/>
      <c r="B959" s="64"/>
      <c r="C959" s="57"/>
    </row>
    <row r="960" spans="1:3">
      <c r="A960" s="56"/>
      <c r="B960" s="64"/>
      <c r="C960" s="57"/>
    </row>
    <row r="961" spans="1:3">
      <c r="A961" s="56"/>
      <c r="B961" s="64"/>
      <c r="C961" s="57"/>
    </row>
    <row r="962" spans="1:3">
      <c r="A962" s="56"/>
      <c r="B962" s="64"/>
      <c r="C962" s="57"/>
    </row>
    <row r="963" spans="1:3">
      <c r="A963" s="56"/>
      <c r="B963" s="64"/>
      <c r="C963" s="57"/>
    </row>
    <row r="964" spans="1:3">
      <c r="A964" s="56"/>
      <c r="B964" s="64"/>
      <c r="C964" s="57"/>
    </row>
    <row r="965" spans="1:3">
      <c r="A965" s="56"/>
      <c r="B965" s="64"/>
      <c r="C965" s="57"/>
    </row>
    <row r="966" spans="1:3">
      <c r="A966" s="56"/>
      <c r="B966" s="64"/>
      <c r="C966" s="57"/>
    </row>
    <row r="967" spans="1:3">
      <c r="A967" s="56"/>
      <c r="B967" s="64"/>
      <c r="C967" s="57"/>
    </row>
    <row r="968" spans="1:3">
      <c r="A968" s="56"/>
      <c r="B968" s="64"/>
      <c r="C968" s="57"/>
    </row>
    <row r="969" spans="1:3">
      <c r="A969" s="56"/>
      <c r="B969" s="64"/>
      <c r="C969" s="57"/>
    </row>
    <row r="970" spans="1:3">
      <c r="A970" s="56"/>
      <c r="B970" s="64"/>
      <c r="C970" s="57"/>
    </row>
    <row r="971" spans="1:3">
      <c r="A971" s="56"/>
      <c r="B971" s="64"/>
      <c r="C971" s="57"/>
    </row>
    <row r="972" spans="1:3">
      <c r="A972" s="56"/>
      <c r="B972" s="64"/>
      <c r="C972" s="57"/>
    </row>
    <row r="973" spans="1:3">
      <c r="A973" s="56"/>
      <c r="B973" s="64"/>
      <c r="C973" s="57"/>
    </row>
    <row r="974" spans="1:3">
      <c r="A974" s="56"/>
      <c r="B974" s="64"/>
      <c r="C974" s="57"/>
    </row>
    <row r="975" spans="1:3">
      <c r="A975" s="56"/>
      <c r="B975" s="64"/>
      <c r="C975" s="57"/>
    </row>
    <row r="976" spans="1:3">
      <c r="A976" s="56"/>
      <c r="B976" s="64"/>
      <c r="C976" s="57"/>
    </row>
    <row r="977" spans="1:3">
      <c r="A977" s="56"/>
      <c r="B977" s="64"/>
      <c r="C977" s="57"/>
    </row>
    <row r="978" spans="1:3">
      <c r="A978" s="56"/>
      <c r="B978" s="64"/>
      <c r="C978" s="57"/>
    </row>
    <row r="979" spans="1:3">
      <c r="A979" s="56"/>
      <c r="B979" s="64"/>
      <c r="C979" s="57"/>
    </row>
    <row r="980" spans="1:3">
      <c r="A980" s="56"/>
      <c r="B980" s="64"/>
      <c r="C980" s="57"/>
    </row>
    <row r="981" spans="1:3">
      <c r="A981" s="56"/>
      <c r="B981" s="64"/>
      <c r="C981" s="57"/>
    </row>
    <row r="982" spans="1:3">
      <c r="A982" s="56"/>
      <c r="B982" s="64"/>
      <c r="C982" s="57"/>
    </row>
    <row r="983" spans="1:3">
      <c r="A983" s="56"/>
      <c r="B983" s="64"/>
      <c r="C983" s="57"/>
    </row>
    <row r="984" spans="1:3">
      <c r="A984" s="56"/>
      <c r="B984" s="64"/>
      <c r="C984" s="57"/>
    </row>
    <row r="985" spans="1:3">
      <c r="A985" s="56"/>
      <c r="B985" s="64"/>
      <c r="C985" s="57"/>
    </row>
    <row r="986" spans="1:3">
      <c r="A986" s="56"/>
      <c r="B986" s="64"/>
      <c r="C986" s="57"/>
    </row>
    <row r="987" spans="1:3">
      <c r="A987" s="56"/>
      <c r="B987" s="64"/>
      <c r="C987" s="57"/>
    </row>
    <row r="988" spans="1:3">
      <c r="A988" s="56"/>
      <c r="B988" s="64"/>
      <c r="C988" s="57"/>
    </row>
    <row r="989" spans="1:3">
      <c r="A989" s="56"/>
      <c r="B989" s="64"/>
      <c r="C989" s="57"/>
    </row>
    <row r="990" spans="1:3">
      <c r="A990" s="56"/>
      <c r="B990" s="64"/>
      <c r="C990" s="57"/>
    </row>
    <row r="991" spans="1:3">
      <c r="A991" s="56"/>
      <c r="B991" s="64"/>
      <c r="C991" s="57"/>
    </row>
    <row r="992" spans="1:3">
      <c r="A992" s="56"/>
      <c r="B992" s="64"/>
      <c r="C992" s="57"/>
    </row>
    <row r="993" spans="1:3">
      <c r="A993" s="56"/>
      <c r="B993" s="64"/>
      <c r="C993" s="57"/>
    </row>
    <row r="994" spans="1:3">
      <c r="A994" s="56"/>
      <c r="B994" s="64"/>
      <c r="C994" s="57"/>
    </row>
    <row r="995" spans="1:3">
      <c r="A995" s="56"/>
      <c r="B995" s="64"/>
      <c r="C995" s="57"/>
    </row>
    <row r="996" spans="1:3">
      <c r="A996" s="56"/>
      <c r="B996" s="64"/>
      <c r="C996" s="57"/>
    </row>
    <row r="997" spans="1:3">
      <c r="A997" s="56"/>
      <c r="B997" s="64"/>
      <c r="C997" s="57"/>
    </row>
    <row r="998" spans="1:3">
      <c r="A998" s="56"/>
      <c r="B998" s="64"/>
      <c r="C998" s="57"/>
    </row>
    <row r="999" spans="1:3">
      <c r="A999" s="56"/>
      <c r="B999" s="64"/>
      <c r="C999" s="57"/>
    </row>
    <row r="1000" spans="1:3">
      <c r="A1000" s="56"/>
      <c r="B1000" s="64"/>
      <c r="C1000" s="57"/>
    </row>
    <row r="1001" spans="1:3">
      <c r="A1001" s="56"/>
      <c r="B1001" s="64"/>
      <c r="C1001" s="57"/>
    </row>
    <row r="1002" spans="1:3">
      <c r="A1002" s="56"/>
      <c r="B1002" s="64"/>
      <c r="C1002" s="57"/>
    </row>
    <row r="1003" spans="1:3">
      <c r="A1003" s="56"/>
      <c r="B1003" s="64"/>
      <c r="C1003" s="57"/>
    </row>
    <row r="1004" spans="1:3">
      <c r="A1004" s="56"/>
      <c r="B1004" s="64"/>
      <c r="C1004" s="57"/>
    </row>
    <row r="1005" spans="1:3">
      <c r="A1005" s="56"/>
      <c r="B1005" s="64"/>
      <c r="C1005" s="57"/>
    </row>
    <row r="1006" spans="1:3">
      <c r="A1006" s="56"/>
      <c r="B1006" s="64"/>
      <c r="C1006" s="57"/>
    </row>
    <row r="1007" spans="1:3">
      <c r="A1007" s="56"/>
      <c r="B1007" s="64"/>
      <c r="C1007" s="57"/>
    </row>
    <row r="1008" spans="1:3">
      <c r="A1008" s="56"/>
      <c r="B1008" s="64"/>
      <c r="C1008" s="57"/>
    </row>
    <row r="1009" spans="1:3">
      <c r="A1009" s="56"/>
      <c r="B1009" s="64"/>
      <c r="C1009" s="57"/>
    </row>
    <row r="1010" spans="1:3">
      <c r="A1010" s="56"/>
      <c r="B1010" s="64"/>
      <c r="C1010" s="57"/>
    </row>
    <row r="1011" spans="1:3">
      <c r="A1011" s="56"/>
      <c r="B1011" s="64"/>
      <c r="C1011" s="57"/>
    </row>
    <row r="1012" spans="1:3">
      <c r="A1012" s="56"/>
      <c r="B1012" s="64"/>
      <c r="C1012" s="57"/>
    </row>
    <row r="1013" spans="1:3">
      <c r="A1013" s="56"/>
      <c r="B1013" s="64"/>
      <c r="C1013" s="57"/>
    </row>
    <row r="1014" spans="1:3">
      <c r="A1014" s="56"/>
      <c r="B1014" s="64"/>
      <c r="C1014" s="57"/>
    </row>
    <row r="1015" spans="1:3">
      <c r="A1015" s="56"/>
      <c r="B1015" s="64"/>
      <c r="C1015" s="57"/>
    </row>
    <row r="1016" spans="1:3">
      <c r="A1016" s="56"/>
      <c r="B1016" s="64"/>
      <c r="C1016" s="57"/>
    </row>
    <row r="1017" spans="1:3">
      <c r="A1017" s="56"/>
      <c r="B1017" s="64"/>
      <c r="C1017" s="57"/>
    </row>
    <row r="1018" spans="1:3">
      <c r="A1018" s="56"/>
      <c r="B1018" s="64"/>
      <c r="C1018" s="57"/>
    </row>
    <row r="1019" spans="1:3">
      <c r="A1019" s="56"/>
      <c r="B1019" s="64"/>
      <c r="C1019" s="57"/>
    </row>
    <row r="1020" spans="1:3">
      <c r="A1020" s="56"/>
      <c r="B1020" s="64"/>
      <c r="C1020" s="57"/>
    </row>
    <row r="1021" spans="1:3">
      <c r="A1021" s="56"/>
      <c r="B1021" s="64"/>
      <c r="C1021" s="57"/>
    </row>
    <row r="1022" spans="1:3">
      <c r="A1022" s="56"/>
      <c r="B1022" s="64"/>
      <c r="C1022" s="57"/>
    </row>
    <row r="1023" spans="1:3">
      <c r="A1023" s="56"/>
      <c r="B1023" s="64"/>
      <c r="C1023" s="57"/>
    </row>
    <row r="1024" spans="1:3">
      <c r="A1024" s="56"/>
      <c r="B1024" s="64"/>
      <c r="C1024" s="57"/>
    </row>
    <row r="1025" spans="1:3">
      <c r="A1025" s="56"/>
      <c r="B1025" s="64"/>
      <c r="C1025" s="57"/>
    </row>
    <row r="1026" spans="1:3">
      <c r="A1026" s="56"/>
      <c r="B1026" s="64"/>
      <c r="C1026" s="57"/>
    </row>
    <row r="1027" spans="1:3">
      <c r="A1027" s="56"/>
      <c r="B1027" s="64"/>
      <c r="C1027" s="57"/>
    </row>
    <row r="1028" spans="1:3">
      <c r="A1028" s="56"/>
      <c r="B1028" s="64"/>
      <c r="C1028" s="57"/>
    </row>
    <row r="1029" spans="1:3">
      <c r="A1029" s="56"/>
      <c r="B1029" s="64"/>
      <c r="C1029" s="57"/>
    </row>
    <row r="1030" spans="1:3">
      <c r="A1030" s="56"/>
      <c r="B1030" s="64"/>
      <c r="C1030" s="57"/>
    </row>
    <row r="1031" spans="1:3">
      <c r="A1031" s="56"/>
      <c r="B1031" s="64"/>
      <c r="C1031" s="57"/>
    </row>
    <row r="1032" spans="1:3">
      <c r="A1032" s="56"/>
      <c r="B1032" s="64"/>
      <c r="C1032" s="57"/>
    </row>
    <row r="1033" spans="1:3">
      <c r="A1033" s="56"/>
      <c r="B1033" s="64"/>
      <c r="C1033" s="57"/>
    </row>
    <row r="1034" spans="1:3">
      <c r="A1034" s="56"/>
      <c r="B1034" s="64"/>
      <c r="C1034" s="57"/>
    </row>
    <row r="1035" spans="1:3">
      <c r="A1035" s="56"/>
      <c r="B1035" s="64"/>
      <c r="C1035" s="57"/>
    </row>
    <row r="1036" spans="1:3">
      <c r="A1036" s="56"/>
      <c r="B1036" s="64"/>
      <c r="C1036" s="57"/>
    </row>
    <row r="1037" spans="1:3">
      <c r="A1037" s="56"/>
      <c r="B1037" s="64"/>
      <c r="C1037" s="57"/>
    </row>
    <row r="1038" spans="1:3">
      <c r="A1038" s="56"/>
      <c r="B1038" s="64"/>
      <c r="C1038" s="57"/>
    </row>
    <row r="1039" spans="1:3">
      <c r="A1039" s="56"/>
      <c r="B1039" s="64"/>
      <c r="C1039" s="57"/>
    </row>
    <row r="1040" spans="1:3">
      <c r="A1040" s="56"/>
      <c r="B1040" s="64"/>
      <c r="C1040" s="57"/>
    </row>
    <row r="1041" spans="1:3">
      <c r="A1041" s="56"/>
      <c r="B1041" s="64"/>
      <c r="C1041" s="57"/>
    </row>
    <row r="1042" spans="1:3">
      <c r="A1042" s="56"/>
      <c r="B1042" s="64"/>
      <c r="C1042" s="57"/>
    </row>
    <row r="1043" spans="1:3">
      <c r="A1043" s="56"/>
      <c r="B1043" s="64"/>
      <c r="C1043" s="57"/>
    </row>
    <row r="1044" spans="1:3">
      <c r="A1044" s="56"/>
      <c r="B1044" s="64"/>
      <c r="C1044" s="57"/>
    </row>
    <row r="1045" spans="1:3">
      <c r="A1045" s="56"/>
      <c r="B1045" s="64"/>
      <c r="C1045" s="57"/>
    </row>
    <row r="1046" spans="1:3">
      <c r="A1046" s="56"/>
      <c r="B1046" s="64"/>
      <c r="C1046" s="57"/>
    </row>
    <row r="1047" spans="1:3">
      <c r="A1047" s="56"/>
      <c r="B1047" s="64"/>
      <c r="C1047" s="57"/>
    </row>
    <row r="1048" spans="1:3">
      <c r="A1048" s="56"/>
      <c r="B1048" s="64"/>
      <c r="C1048" s="57"/>
    </row>
    <row r="1049" spans="1:3">
      <c r="A1049" s="56"/>
      <c r="B1049" s="64"/>
      <c r="C1049" s="57"/>
    </row>
    <row r="1050" spans="1:3">
      <c r="A1050" s="56"/>
      <c r="B1050" s="64"/>
      <c r="C1050" s="57"/>
    </row>
    <row r="1051" spans="1:3">
      <c r="A1051" s="56"/>
      <c r="B1051" s="64"/>
      <c r="C1051" s="57"/>
    </row>
    <row r="1052" spans="1:3">
      <c r="A1052" s="56"/>
      <c r="B1052" s="64"/>
      <c r="C1052" s="57"/>
    </row>
    <row r="1053" spans="1:3">
      <c r="A1053" s="56"/>
      <c r="B1053" s="64"/>
      <c r="C1053" s="57"/>
    </row>
    <row r="1054" spans="1:3">
      <c r="A1054" s="56"/>
      <c r="B1054" s="64"/>
      <c r="C1054" s="57"/>
    </row>
    <row r="1055" spans="1:3">
      <c r="A1055" s="56"/>
      <c r="B1055" s="64"/>
      <c r="C1055" s="57"/>
    </row>
    <row r="1056" spans="1:3">
      <c r="A1056" s="56"/>
      <c r="B1056" s="64"/>
      <c r="C1056" s="57"/>
    </row>
    <row r="1057" spans="1:3">
      <c r="A1057" s="56"/>
      <c r="B1057" s="64"/>
      <c r="C1057" s="57"/>
    </row>
    <row r="1058" spans="1:3">
      <c r="A1058" s="56"/>
      <c r="B1058" s="64"/>
      <c r="C1058" s="57"/>
    </row>
    <row r="1059" spans="1:3">
      <c r="A1059" s="56"/>
      <c r="B1059" s="64"/>
      <c r="C1059" s="57"/>
    </row>
    <row r="1060" spans="1:3">
      <c r="A1060" s="56"/>
      <c r="B1060" s="64"/>
      <c r="C1060" s="57"/>
    </row>
    <row r="1061" spans="1:3">
      <c r="A1061" s="56"/>
      <c r="B1061" s="64"/>
      <c r="C1061" s="57"/>
    </row>
    <row r="1062" spans="1:3">
      <c r="A1062" s="56"/>
      <c r="B1062" s="64"/>
      <c r="C1062" s="57"/>
    </row>
    <row r="1063" spans="1:3">
      <c r="A1063" s="56"/>
      <c r="B1063" s="64"/>
      <c r="C1063" s="57"/>
    </row>
    <row r="1064" spans="1:3">
      <c r="A1064" s="56"/>
      <c r="B1064" s="64"/>
      <c r="C1064" s="57"/>
    </row>
    <row r="1065" spans="1:3">
      <c r="A1065" s="56"/>
      <c r="B1065" s="64"/>
      <c r="C1065" s="57"/>
    </row>
    <row r="1066" spans="1:3">
      <c r="A1066" s="56"/>
      <c r="B1066" s="64"/>
      <c r="C1066" s="57"/>
    </row>
    <row r="1067" spans="1:3">
      <c r="A1067" s="56"/>
      <c r="B1067" s="64"/>
      <c r="C1067" s="57"/>
    </row>
    <row r="1068" spans="1:3">
      <c r="A1068" s="56"/>
      <c r="B1068" s="64"/>
      <c r="C1068" s="57"/>
    </row>
    <row r="1069" spans="1:3">
      <c r="A1069" s="56"/>
      <c r="B1069" s="64"/>
      <c r="C1069" s="57"/>
    </row>
    <row r="1070" spans="1:3">
      <c r="A1070" s="56"/>
      <c r="B1070" s="64"/>
      <c r="C1070" s="57"/>
    </row>
    <row r="1071" spans="1:3">
      <c r="A1071" s="56"/>
      <c r="B1071" s="64"/>
      <c r="C1071" s="57"/>
    </row>
    <row r="1072" spans="1:3">
      <c r="A1072" s="56"/>
      <c r="B1072" s="64"/>
      <c r="C1072" s="57"/>
    </row>
    <row r="1073" spans="1:3">
      <c r="A1073" s="56"/>
      <c r="B1073" s="64"/>
      <c r="C1073" s="57"/>
    </row>
    <row r="1074" spans="1:3">
      <c r="A1074" s="56"/>
      <c r="B1074" s="64"/>
      <c r="C1074" s="57"/>
    </row>
    <row r="1075" spans="1:3">
      <c r="A1075" s="56"/>
      <c r="B1075" s="64"/>
      <c r="C1075" s="57"/>
    </row>
    <row r="1076" spans="1:3">
      <c r="A1076" s="56"/>
      <c r="B1076" s="64"/>
      <c r="C1076" s="57"/>
    </row>
    <row r="1077" spans="1:3">
      <c r="A1077" s="56"/>
      <c r="B1077" s="64"/>
      <c r="C1077" s="57"/>
    </row>
    <row r="1078" spans="1:3">
      <c r="A1078" s="56"/>
      <c r="B1078" s="64"/>
      <c r="C1078" s="57"/>
    </row>
    <row r="1079" spans="1:3">
      <c r="A1079" s="56"/>
      <c r="B1079" s="64"/>
      <c r="C1079" s="57"/>
    </row>
    <row r="1080" spans="1:3">
      <c r="A1080" s="56"/>
      <c r="B1080" s="64"/>
      <c r="C1080" s="57"/>
    </row>
    <row r="1081" spans="1:3">
      <c r="A1081" s="56"/>
      <c r="B1081" s="64"/>
      <c r="C1081" s="57"/>
    </row>
    <row r="1082" spans="1:3">
      <c r="A1082" s="56"/>
      <c r="B1082" s="64"/>
      <c r="C1082" s="57"/>
    </row>
    <row r="1083" spans="1:3">
      <c r="A1083" s="56"/>
      <c r="B1083" s="64"/>
      <c r="C1083" s="57"/>
    </row>
    <row r="1084" spans="1:3">
      <c r="A1084" s="56"/>
      <c r="B1084" s="64"/>
      <c r="C1084" s="57"/>
    </row>
    <row r="1085" spans="1:3">
      <c r="A1085" s="56"/>
      <c r="B1085" s="64"/>
      <c r="C1085" s="57"/>
    </row>
    <row r="1086" spans="1:3">
      <c r="A1086" s="56"/>
      <c r="B1086" s="64"/>
      <c r="C1086" s="57"/>
    </row>
    <row r="1087" spans="1:3">
      <c r="A1087" s="56"/>
      <c r="B1087" s="64"/>
      <c r="C1087" s="57"/>
    </row>
    <row r="1088" spans="1:3">
      <c r="A1088" s="56"/>
      <c r="B1088" s="64"/>
      <c r="C1088" s="57"/>
    </row>
    <row r="1089" spans="1:3">
      <c r="A1089" s="56"/>
      <c r="B1089" s="64"/>
      <c r="C1089" s="57"/>
    </row>
    <row r="1090" spans="1:3">
      <c r="A1090" s="56"/>
      <c r="B1090" s="64"/>
      <c r="C1090" s="57"/>
    </row>
    <row r="1091" spans="1:3">
      <c r="A1091" s="56"/>
      <c r="B1091" s="64"/>
      <c r="C1091" s="57"/>
    </row>
    <row r="1092" spans="1:3">
      <c r="A1092" s="56"/>
      <c r="B1092" s="64"/>
      <c r="C1092" s="57"/>
    </row>
    <row r="1093" spans="1:3">
      <c r="A1093" s="56"/>
      <c r="B1093" s="64"/>
      <c r="C1093" s="57"/>
    </row>
    <row r="1094" spans="1:3">
      <c r="A1094" s="56"/>
      <c r="B1094" s="64"/>
      <c r="C1094" s="57"/>
    </row>
    <row r="1095" spans="1:3">
      <c r="A1095" s="56"/>
      <c r="B1095" s="64"/>
      <c r="C1095" s="57"/>
    </row>
    <row r="1096" spans="1:3">
      <c r="A1096" s="56"/>
      <c r="B1096" s="64"/>
      <c r="C1096" s="57"/>
    </row>
    <row r="1097" spans="1:3">
      <c r="A1097" s="56"/>
      <c r="B1097" s="64"/>
      <c r="C1097" s="57"/>
    </row>
    <row r="1098" spans="1:3">
      <c r="A1098" s="56"/>
      <c r="B1098" s="64"/>
      <c r="C1098" s="57"/>
    </row>
    <row r="1099" spans="1:3">
      <c r="A1099" s="56"/>
      <c r="B1099" s="64"/>
      <c r="C1099" s="57"/>
    </row>
    <row r="1100" spans="1:3">
      <c r="A1100" s="56"/>
      <c r="B1100" s="64"/>
      <c r="C1100" s="57"/>
    </row>
    <row r="1101" spans="1:3">
      <c r="A1101" s="56"/>
      <c r="B1101" s="64"/>
      <c r="C1101" s="57"/>
    </row>
    <row r="1102" spans="1:3">
      <c r="A1102" s="56"/>
      <c r="B1102" s="64"/>
      <c r="C1102" s="57"/>
    </row>
    <row r="1103" spans="1:3">
      <c r="A1103" s="56"/>
      <c r="B1103" s="64"/>
      <c r="C1103" s="57"/>
    </row>
    <row r="1104" spans="1:3">
      <c r="A1104" s="56"/>
      <c r="B1104" s="64"/>
      <c r="C1104" s="57"/>
    </row>
    <row r="1105" spans="1:3">
      <c r="A1105" s="56"/>
      <c r="B1105" s="64"/>
      <c r="C1105" s="57"/>
    </row>
    <row r="1106" spans="1:3">
      <c r="A1106" s="56"/>
      <c r="B1106" s="64"/>
      <c r="C1106" s="57"/>
    </row>
    <row r="1107" spans="1:3">
      <c r="A1107" s="56"/>
      <c r="B1107" s="64"/>
      <c r="C1107" s="57"/>
    </row>
    <row r="1108" spans="1:3">
      <c r="A1108" s="56"/>
      <c r="B1108" s="64"/>
      <c r="C1108" s="57"/>
    </row>
    <row r="1109" spans="1:3">
      <c r="A1109" s="56"/>
      <c r="B1109" s="64"/>
      <c r="C1109" s="57"/>
    </row>
    <row r="1110" spans="1:3">
      <c r="A1110" s="56"/>
      <c r="B1110" s="64"/>
      <c r="C1110" s="57"/>
    </row>
    <row r="1111" spans="1:3">
      <c r="A1111" s="56"/>
      <c r="B1111" s="64"/>
      <c r="C1111" s="57"/>
    </row>
    <row r="1112" spans="1:3">
      <c r="A1112" s="56"/>
      <c r="B1112" s="64"/>
      <c r="C1112" s="57"/>
    </row>
    <row r="1113" spans="1:3">
      <c r="A1113" s="56"/>
      <c r="B1113" s="64"/>
      <c r="C1113" s="57"/>
    </row>
    <row r="1114" spans="1:3">
      <c r="A1114" s="56"/>
      <c r="B1114" s="64"/>
      <c r="C1114" s="57"/>
    </row>
    <row r="1115" spans="1:3">
      <c r="A1115" s="56"/>
      <c r="B1115" s="64"/>
      <c r="C1115" s="57"/>
    </row>
    <row r="1116" spans="1:3">
      <c r="A1116" s="56"/>
      <c r="B1116" s="64"/>
      <c r="C1116" s="57"/>
    </row>
    <row r="1117" spans="1:3">
      <c r="A1117" s="56"/>
      <c r="B1117" s="64"/>
      <c r="C1117" s="57"/>
    </row>
    <row r="1118" spans="1:3">
      <c r="A1118" s="56"/>
      <c r="B1118" s="64"/>
      <c r="C1118" s="57"/>
    </row>
    <row r="1119" spans="1:3">
      <c r="A1119" s="56"/>
      <c r="B1119" s="64"/>
      <c r="C1119" s="57"/>
    </row>
    <row r="1120" spans="1:3">
      <c r="A1120" s="56"/>
      <c r="B1120" s="64"/>
      <c r="C1120" s="57"/>
    </row>
    <row r="1121" spans="1:3">
      <c r="A1121" s="56"/>
      <c r="B1121" s="64"/>
      <c r="C1121" s="57"/>
    </row>
    <row r="1122" spans="1:3">
      <c r="A1122" s="56"/>
      <c r="B1122" s="64"/>
      <c r="C1122" s="57"/>
    </row>
    <row r="1123" spans="1:3">
      <c r="A1123" s="56"/>
      <c r="B1123" s="64"/>
      <c r="C1123" s="57"/>
    </row>
    <row r="1124" spans="1:3">
      <c r="A1124" s="56"/>
      <c r="B1124" s="64"/>
      <c r="C1124" s="57"/>
    </row>
    <row r="1125" spans="1:3">
      <c r="A1125" s="56"/>
      <c r="B1125" s="64"/>
      <c r="C1125" s="57"/>
    </row>
    <row r="1126" spans="1:3">
      <c r="A1126" s="56"/>
      <c r="B1126" s="64"/>
      <c r="C1126" s="57"/>
    </row>
    <row r="1127" spans="1:3">
      <c r="A1127" s="56"/>
      <c r="B1127" s="64"/>
      <c r="C1127" s="57"/>
    </row>
    <row r="1128" spans="1:3">
      <c r="A1128" s="56"/>
      <c r="B1128" s="64"/>
      <c r="C1128" s="57"/>
    </row>
    <row r="1129" spans="1:3">
      <c r="A1129" s="56"/>
      <c r="B1129" s="64"/>
      <c r="C1129" s="57"/>
    </row>
    <row r="1130" spans="1:3">
      <c r="A1130" s="56"/>
      <c r="B1130" s="64"/>
      <c r="C1130" s="57"/>
    </row>
    <row r="1131" spans="1:3">
      <c r="A1131" s="56"/>
      <c r="B1131" s="64"/>
      <c r="C1131" s="57"/>
    </row>
    <row r="1132" spans="1:3">
      <c r="A1132" s="56"/>
      <c r="B1132" s="64"/>
      <c r="C1132" s="57"/>
    </row>
    <row r="1133" spans="1:3">
      <c r="A1133" s="56"/>
      <c r="B1133" s="64"/>
      <c r="C1133" s="57"/>
    </row>
    <row r="1134" spans="1:3">
      <c r="A1134" s="56"/>
      <c r="B1134" s="64"/>
      <c r="C1134" s="57"/>
    </row>
    <row r="1135" spans="1:3">
      <c r="A1135" s="56"/>
      <c r="B1135" s="64"/>
      <c r="C1135" s="57"/>
    </row>
    <row r="1136" spans="1:3">
      <c r="A1136" s="56"/>
      <c r="B1136" s="64"/>
      <c r="C1136" s="57"/>
    </row>
    <row r="1137" spans="1:3">
      <c r="A1137" s="56"/>
      <c r="B1137" s="64"/>
      <c r="C1137" s="57"/>
    </row>
    <row r="1138" spans="1:3">
      <c r="A1138" s="56"/>
      <c r="B1138" s="64"/>
      <c r="C1138" s="57"/>
    </row>
    <row r="1139" spans="1:3">
      <c r="A1139" s="56"/>
      <c r="B1139" s="64"/>
      <c r="C1139" s="57"/>
    </row>
    <row r="1140" spans="1:3">
      <c r="A1140" s="56"/>
      <c r="B1140" s="64"/>
      <c r="C1140" s="57"/>
    </row>
    <row r="1141" spans="1:3">
      <c r="A1141" s="56"/>
      <c r="B1141" s="64"/>
      <c r="C1141" s="57"/>
    </row>
    <row r="1142" spans="1:3">
      <c r="A1142" s="56"/>
      <c r="B1142" s="64"/>
      <c r="C1142" s="57"/>
    </row>
    <row r="1143" spans="1:3">
      <c r="A1143" s="56"/>
      <c r="B1143" s="64"/>
      <c r="C1143" s="57"/>
    </row>
    <row r="1144" spans="1:3">
      <c r="A1144" s="56"/>
      <c r="B1144" s="64"/>
      <c r="C1144" s="57"/>
    </row>
    <row r="1145" spans="1:3">
      <c r="A1145" s="56"/>
      <c r="B1145" s="64"/>
      <c r="C1145" s="57"/>
    </row>
    <row r="1146" spans="1:3">
      <c r="A1146" s="56"/>
      <c r="B1146" s="64"/>
      <c r="C1146" s="57"/>
    </row>
    <row r="1147" spans="1:3">
      <c r="A1147" s="56"/>
      <c r="B1147" s="64"/>
      <c r="C1147" s="57"/>
    </row>
    <row r="1148" spans="1:3">
      <c r="A1148" s="56"/>
      <c r="B1148" s="64"/>
      <c r="C1148" s="57"/>
    </row>
    <row r="1149" spans="1:3">
      <c r="A1149" s="56"/>
      <c r="B1149" s="64"/>
      <c r="C1149" s="57"/>
    </row>
    <row r="1150" spans="1:3">
      <c r="A1150" s="56"/>
      <c r="B1150" s="64"/>
      <c r="C1150" s="57"/>
    </row>
    <row r="1151" spans="1:3">
      <c r="A1151" s="56"/>
      <c r="B1151" s="64"/>
      <c r="C1151" s="57"/>
    </row>
    <row r="1152" spans="1:3">
      <c r="A1152" s="56"/>
      <c r="B1152" s="64"/>
      <c r="C1152" s="57"/>
    </row>
    <row r="1153" spans="1:3">
      <c r="A1153" s="56"/>
      <c r="B1153" s="64"/>
      <c r="C1153" s="57"/>
    </row>
    <row r="1154" spans="1:3">
      <c r="A1154" s="56"/>
      <c r="B1154" s="64"/>
      <c r="C1154" s="57"/>
    </row>
    <row r="1155" spans="1:3">
      <c r="A1155" s="56"/>
      <c r="B1155" s="64"/>
      <c r="C1155" s="57"/>
    </row>
    <row r="1156" spans="1:3">
      <c r="A1156" s="56"/>
      <c r="B1156" s="64"/>
      <c r="C1156" s="57"/>
    </row>
    <row r="1157" spans="1:3">
      <c r="A1157" s="56"/>
      <c r="B1157" s="64"/>
      <c r="C1157" s="57"/>
    </row>
    <row r="1158" spans="1:3">
      <c r="A1158" s="56"/>
      <c r="B1158" s="64"/>
      <c r="C1158" s="57"/>
    </row>
    <row r="1159" spans="1:3">
      <c r="A1159" s="56"/>
      <c r="B1159" s="64"/>
      <c r="C1159" s="57"/>
    </row>
    <row r="1160" spans="1:3">
      <c r="A1160" s="56"/>
      <c r="B1160" s="64"/>
      <c r="C1160" s="57"/>
    </row>
    <row r="1161" spans="1:3">
      <c r="A1161" s="56"/>
      <c r="B1161" s="64"/>
      <c r="C1161" s="57"/>
    </row>
    <row r="1162" spans="1:3">
      <c r="A1162" s="56"/>
      <c r="B1162" s="64"/>
      <c r="C1162" s="57"/>
    </row>
    <row r="1163" spans="1:3">
      <c r="A1163" s="56"/>
      <c r="B1163" s="64"/>
      <c r="C1163" s="57"/>
    </row>
    <row r="1164" spans="1:3">
      <c r="A1164" s="56"/>
      <c r="B1164" s="64"/>
      <c r="C1164" s="57"/>
    </row>
    <row r="1165" spans="1:3">
      <c r="A1165" s="56"/>
      <c r="B1165" s="64"/>
      <c r="C1165" s="57"/>
    </row>
    <row r="1166" spans="1:3">
      <c r="A1166" s="56"/>
      <c r="B1166" s="64"/>
      <c r="C1166" s="57"/>
    </row>
    <row r="1167" spans="1:3">
      <c r="A1167" s="56"/>
      <c r="B1167" s="64"/>
      <c r="C1167" s="57"/>
    </row>
    <row r="1168" spans="1:3">
      <c r="A1168" s="56"/>
      <c r="B1168" s="64"/>
      <c r="C1168" s="57"/>
    </row>
    <row r="1169" spans="1:3">
      <c r="A1169" s="56"/>
      <c r="B1169" s="64"/>
      <c r="C1169" s="57"/>
    </row>
    <row r="1170" spans="1:3">
      <c r="A1170" s="56"/>
      <c r="B1170" s="64"/>
      <c r="C1170" s="57"/>
    </row>
    <row r="1171" spans="1:3">
      <c r="A1171" s="56"/>
      <c r="B1171" s="64"/>
      <c r="C1171" s="57"/>
    </row>
    <row r="1172" spans="1:3">
      <c r="A1172" s="56"/>
      <c r="B1172" s="64"/>
      <c r="C1172" s="57"/>
    </row>
    <row r="1173" spans="1:3">
      <c r="A1173" s="56"/>
      <c r="B1173" s="64"/>
      <c r="C1173" s="57"/>
    </row>
    <row r="1174" spans="1:3">
      <c r="A1174" s="56"/>
      <c r="B1174" s="64"/>
      <c r="C1174" s="57"/>
    </row>
    <row r="1175" spans="1:3">
      <c r="A1175" s="56"/>
      <c r="B1175" s="64"/>
      <c r="C1175" s="57"/>
    </row>
    <row r="1176" spans="1:3">
      <c r="A1176" s="56"/>
      <c r="B1176" s="64"/>
      <c r="C1176" s="57"/>
    </row>
    <row r="1177" spans="1:3">
      <c r="A1177" s="56"/>
      <c r="B1177" s="64"/>
      <c r="C1177" s="57"/>
    </row>
    <row r="1178" spans="1:3">
      <c r="A1178" s="56"/>
      <c r="B1178" s="64"/>
      <c r="C1178" s="57"/>
    </row>
    <row r="1179" spans="1:3">
      <c r="A1179" s="56"/>
      <c r="B1179" s="64"/>
      <c r="C1179" s="57"/>
    </row>
    <row r="1180" spans="1:3">
      <c r="A1180" s="56"/>
      <c r="B1180" s="64"/>
      <c r="C1180" s="57"/>
    </row>
    <row r="1181" spans="1:3">
      <c r="A1181" s="56"/>
      <c r="B1181" s="64"/>
      <c r="C1181" s="57"/>
    </row>
    <row r="1182" spans="1:3">
      <c r="A1182" s="56"/>
      <c r="B1182" s="64"/>
      <c r="C1182" s="57"/>
    </row>
    <row r="1183" spans="1:3">
      <c r="A1183" s="56"/>
      <c r="B1183" s="64"/>
      <c r="C1183" s="57"/>
    </row>
    <row r="1184" spans="1:3">
      <c r="A1184" s="56"/>
      <c r="B1184" s="64"/>
      <c r="C1184" s="57"/>
    </row>
    <row r="1185" spans="1:3">
      <c r="A1185" s="56"/>
      <c r="B1185" s="64"/>
      <c r="C1185" s="57"/>
    </row>
    <row r="1186" spans="1:3">
      <c r="A1186" s="56"/>
      <c r="B1186" s="64"/>
      <c r="C1186" s="57"/>
    </row>
    <row r="1187" spans="1:3">
      <c r="A1187" s="56"/>
      <c r="B1187" s="64"/>
      <c r="C1187" s="57"/>
    </row>
    <row r="1188" spans="1:3">
      <c r="A1188" s="56"/>
      <c r="B1188" s="64"/>
      <c r="C1188" s="57"/>
    </row>
    <row r="1189" spans="1:3">
      <c r="A1189" s="56"/>
      <c r="B1189" s="64"/>
      <c r="C1189" s="57"/>
    </row>
    <row r="1190" spans="1:3">
      <c r="A1190" s="56"/>
      <c r="B1190" s="64"/>
      <c r="C1190" s="57"/>
    </row>
    <row r="1191" spans="1:3">
      <c r="A1191" s="56"/>
      <c r="B1191" s="64"/>
      <c r="C1191" s="57"/>
    </row>
    <row r="1192" spans="1:3">
      <c r="A1192" s="56"/>
      <c r="B1192" s="64"/>
      <c r="C1192" s="57"/>
    </row>
    <row r="1193" spans="1:3">
      <c r="A1193" s="56"/>
      <c r="B1193" s="64"/>
      <c r="C1193" s="57"/>
    </row>
    <row r="1194" spans="1:3">
      <c r="A1194" s="56"/>
      <c r="B1194" s="64"/>
      <c r="C1194" s="57"/>
    </row>
    <row r="1195" spans="1:3">
      <c r="A1195" s="56"/>
      <c r="B1195" s="64"/>
      <c r="C1195" s="57"/>
    </row>
    <row r="1196" spans="1:3">
      <c r="A1196" s="56"/>
      <c r="B1196" s="64"/>
      <c r="C1196" s="57"/>
    </row>
    <row r="1197" spans="1:3">
      <c r="A1197" s="56"/>
      <c r="B1197" s="64"/>
      <c r="C1197" s="57"/>
    </row>
    <row r="1198" spans="1:3">
      <c r="A1198" s="56"/>
      <c r="B1198" s="64"/>
      <c r="C1198" s="57"/>
    </row>
    <row r="1199" spans="1:3">
      <c r="A1199" s="56"/>
      <c r="B1199" s="64"/>
      <c r="C1199" s="57"/>
    </row>
    <row r="1200" spans="1:3">
      <c r="A1200" s="56"/>
      <c r="B1200" s="64"/>
      <c r="C1200" s="57"/>
    </row>
    <row r="1201" spans="1:3">
      <c r="A1201" s="56"/>
      <c r="B1201" s="64"/>
      <c r="C1201" s="57"/>
    </row>
    <row r="1202" spans="1:3">
      <c r="A1202" s="56"/>
      <c r="B1202" s="64"/>
      <c r="C1202" s="57"/>
    </row>
    <row r="1203" spans="1:3">
      <c r="A1203" s="56"/>
      <c r="B1203" s="64"/>
      <c r="C1203" s="57"/>
    </row>
    <row r="1204" spans="1:3">
      <c r="A1204" s="56"/>
      <c r="B1204" s="64"/>
      <c r="C1204" s="57"/>
    </row>
    <row r="1205" spans="1:3">
      <c r="A1205" s="56"/>
      <c r="B1205" s="64"/>
      <c r="C1205" s="57"/>
    </row>
    <row r="1206" spans="1:3">
      <c r="A1206" s="56"/>
      <c r="B1206" s="64"/>
      <c r="C1206" s="57"/>
    </row>
    <row r="1207" spans="1:3">
      <c r="A1207" s="56"/>
      <c r="B1207" s="64"/>
      <c r="C1207" s="57"/>
    </row>
    <row r="1208" spans="1:3">
      <c r="A1208" s="56"/>
      <c r="B1208" s="64"/>
      <c r="C1208" s="57"/>
    </row>
    <row r="1209" spans="1:3">
      <c r="A1209" s="56"/>
      <c r="B1209" s="64"/>
      <c r="C1209" s="57"/>
    </row>
    <row r="1210" spans="1:3">
      <c r="A1210" s="56"/>
      <c r="B1210" s="64"/>
      <c r="C1210" s="57"/>
    </row>
    <row r="1211" spans="1:3">
      <c r="A1211" s="56"/>
      <c r="B1211" s="64"/>
      <c r="C1211" s="57"/>
    </row>
    <row r="1212" spans="1:3">
      <c r="A1212" s="56"/>
      <c r="B1212" s="64"/>
      <c r="C1212" s="57"/>
    </row>
    <row r="1213" spans="1:3">
      <c r="A1213" s="56"/>
      <c r="B1213" s="64"/>
      <c r="C1213" s="57"/>
    </row>
    <row r="1214" spans="1:3">
      <c r="A1214" s="56"/>
      <c r="B1214" s="64"/>
      <c r="C1214" s="57"/>
    </row>
    <row r="1215" spans="1:3">
      <c r="A1215" s="56"/>
      <c r="B1215" s="64"/>
      <c r="C1215" s="57"/>
    </row>
    <row r="1216" spans="1:3">
      <c r="A1216" s="56"/>
      <c r="B1216" s="64"/>
      <c r="C1216" s="57"/>
    </row>
    <row r="1217" spans="1:3">
      <c r="A1217" s="56"/>
      <c r="B1217" s="64"/>
      <c r="C1217" s="57"/>
    </row>
    <row r="1218" spans="1:3">
      <c r="A1218" s="56"/>
      <c r="B1218" s="64"/>
      <c r="C1218" s="57"/>
    </row>
    <row r="1219" spans="1:3">
      <c r="A1219" s="56"/>
      <c r="B1219" s="64"/>
      <c r="C1219" s="57"/>
    </row>
    <row r="1220" spans="1:3">
      <c r="A1220" s="56"/>
      <c r="B1220" s="64"/>
      <c r="C1220" s="57"/>
    </row>
    <row r="1221" spans="1:3">
      <c r="A1221" s="56"/>
      <c r="B1221" s="64"/>
      <c r="C1221" s="57"/>
    </row>
    <row r="1222" spans="1:3">
      <c r="A1222" s="56"/>
      <c r="B1222" s="64"/>
      <c r="C1222" s="57"/>
    </row>
    <row r="1223" spans="1:3">
      <c r="A1223" s="56"/>
      <c r="B1223" s="64"/>
      <c r="C1223" s="57"/>
    </row>
    <row r="1224" spans="1:3">
      <c r="A1224" s="56"/>
      <c r="B1224" s="64"/>
      <c r="C1224" s="57"/>
    </row>
    <row r="1225" spans="1:3">
      <c r="A1225" s="56"/>
      <c r="B1225" s="64"/>
      <c r="C1225" s="57"/>
    </row>
    <row r="1226" spans="1:3">
      <c r="A1226" s="56"/>
      <c r="B1226" s="64"/>
      <c r="C1226" s="57"/>
    </row>
    <row r="1227" spans="1:3">
      <c r="A1227" s="56"/>
      <c r="B1227" s="64"/>
      <c r="C1227" s="57"/>
    </row>
    <row r="1228" spans="1:3">
      <c r="A1228" s="56"/>
      <c r="B1228" s="64"/>
      <c r="C1228" s="57"/>
    </row>
    <row r="1229" spans="1:3">
      <c r="A1229" s="56"/>
      <c r="B1229" s="64"/>
      <c r="C1229" s="57"/>
    </row>
    <row r="1230" spans="1:3">
      <c r="A1230" s="56"/>
      <c r="B1230" s="64"/>
      <c r="C1230" s="57"/>
    </row>
    <row r="1231" spans="1:3">
      <c r="A1231" s="56"/>
      <c r="B1231" s="64"/>
      <c r="C1231" s="57"/>
    </row>
    <row r="1232" spans="1:3">
      <c r="A1232" s="56"/>
      <c r="B1232" s="64"/>
      <c r="C1232" s="57"/>
    </row>
    <row r="1233" spans="1:3">
      <c r="A1233" s="56"/>
      <c r="B1233" s="64"/>
      <c r="C1233" s="57"/>
    </row>
    <row r="1234" spans="1:3">
      <c r="A1234" s="56"/>
      <c r="B1234" s="64"/>
      <c r="C1234" s="57"/>
    </row>
    <row r="1235" spans="1:3">
      <c r="A1235" s="56"/>
      <c r="B1235" s="64"/>
      <c r="C1235" s="57"/>
    </row>
    <row r="1236" spans="1:3">
      <c r="A1236" s="56"/>
      <c r="B1236" s="64"/>
      <c r="C1236" s="57"/>
    </row>
    <row r="1237" spans="1:3">
      <c r="A1237" s="56"/>
      <c r="B1237" s="64"/>
      <c r="C1237" s="57"/>
    </row>
    <row r="1238" spans="1:3">
      <c r="A1238" s="56"/>
      <c r="B1238" s="64"/>
      <c r="C1238" s="57"/>
    </row>
    <row r="1239" spans="1:3">
      <c r="A1239" s="56"/>
      <c r="B1239" s="64"/>
      <c r="C1239" s="57"/>
    </row>
    <row r="1240" spans="1:3">
      <c r="A1240" s="56"/>
      <c r="B1240" s="64"/>
      <c r="C1240" s="57"/>
    </row>
    <row r="1241" spans="1:3">
      <c r="A1241" s="56"/>
      <c r="B1241" s="64"/>
      <c r="C1241" s="57"/>
    </row>
    <row r="1242" spans="1:3">
      <c r="A1242" s="56"/>
      <c r="B1242" s="64"/>
      <c r="C1242" s="57"/>
    </row>
    <row r="1243" spans="1:3">
      <c r="A1243" s="56"/>
      <c r="B1243" s="64"/>
      <c r="C1243" s="57"/>
    </row>
    <row r="1244" spans="1:3">
      <c r="A1244" s="56"/>
      <c r="B1244" s="64"/>
      <c r="C1244" s="57"/>
    </row>
    <row r="1245" spans="1:3">
      <c r="A1245" s="56"/>
      <c r="B1245" s="64"/>
      <c r="C1245" s="57"/>
    </row>
    <row r="1246" spans="1:3">
      <c r="A1246" s="56"/>
      <c r="B1246" s="64"/>
      <c r="C1246" s="57"/>
    </row>
    <row r="1247" spans="1:3">
      <c r="A1247" s="56"/>
      <c r="B1247" s="64"/>
      <c r="C1247" s="57"/>
    </row>
    <row r="1248" spans="1:3">
      <c r="A1248" s="56"/>
      <c r="B1248" s="64"/>
      <c r="C1248" s="57"/>
    </row>
    <row r="1249" spans="1:3">
      <c r="A1249" s="56"/>
      <c r="B1249" s="64"/>
      <c r="C1249" s="57"/>
    </row>
    <row r="1250" spans="1:3">
      <c r="A1250" s="56"/>
      <c r="B1250" s="64"/>
      <c r="C1250" s="57"/>
    </row>
    <row r="1251" spans="1:3">
      <c r="A1251" s="56"/>
      <c r="B1251" s="64"/>
      <c r="C1251" s="57"/>
    </row>
    <row r="1252" spans="1:3">
      <c r="A1252" s="56"/>
      <c r="B1252" s="64"/>
      <c r="C1252" s="57"/>
    </row>
    <row r="1253" spans="1:3">
      <c r="A1253" s="56"/>
      <c r="B1253" s="64"/>
      <c r="C1253" s="57"/>
    </row>
    <row r="1254" spans="1:3">
      <c r="A1254" s="56"/>
      <c r="B1254" s="64"/>
      <c r="C1254" s="57"/>
    </row>
    <row r="1255" spans="1:3">
      <c r="A1255" s="56"/>
      <c r="B1255" s="64"/>
      <c r="C1255" s="57"/>
    </row>
    <row r="1256" spans="1:3">
      <c r="A1256" s="56"/>
      <c r="B1256" s="64"/>
      <c r="C1256" s="57"/>
    </row>
    <row r="1257" spans="1:3">
      <c r="A1257" s="56"/>
      <c r="B1257" s="64"/>
      <c r="C1257" s="57"/>
    </row>
    <row r="1258" spans="1:3">
      <c r="A1258" s="56"/>
      <c r="B1258" s="64"/>
      <c r="C1258" s="57"/>
    </row>
    <row r="1259" spans="1:3">
      <c r="A1259" s="56"/>
      <c r="B1259" s="64"/>
      <c r="C1259" s="57"/>
    </row>
    <row r="1260" spans="1:3">
      <c r="A1260" s="56"/>
      <c r="B1260" s="64"/>
      <c r="C1260" s="57"/>
    </row>
    <row r="1261" spans="1:3">
      <c r="A1261" s="56"/>
      <c r="B1261" s="64"/>
      <c r="C1261" s="57"/>
    </row>
    <row r="1262" spans="1:3">
      <c r="A1262" s="56"/>
      <c r="B1262" s="64"/>
      <c r="C1262" s="57"/>
    </row>
    <row r="1263" spans="1:3">
      <c r="A1263" s="56"/>
      <c r="B1263" s="64"/>
      <c r="C1263" s="57"/>
    </row>
    <row r="1264" spans="1:3">
      <c r="A1264" s="56"/>
      <c r="B1264" s="64"/>
      <c r="C1264" s="57"/>
    </row>
    <row r="1265" spans="1:3">
      <c r="A1265" s="56"/>
      <c r="B1265" s="64"/>
      <c r="C1265" s="57"/>
    </row>
    <row r="1266" spans="1:3">
      <c r="A1266" s="56"/>
      <c r="B1266" s="64"/>
      <c r="C1266" s="57"/>
    </row>
    <row r="1267" spans="1:3">
      <c r="A1267" s="56"/>
      <c r="B1267" s="64"/>
      <c r="C1267" s="57"/>
    </row>
    <row r="1268" spans="1:3">
      <c r="A1268" s="56"/>
      <c r="B1268" s="64"/>
      <c r="C1268" s="57"/>
    </row>
    <row r="1269" spans="1:3">
      <c r="A1269" s="56"/>
      <c r="B1269" s="64"/>
      <c r="C1269" s="57"/>
    </row>
    <row r="1270" spans="1:3">
      <c r="A1270" s="56"/>
      <c r="B1270" s="64"/>
      <c r="C1270" s="57"/>
    </row>
    <row r="1271" spans="1:3">
      <c r="A1271" s="56"/>
      <c r="B1271" s="64"/>
      <c r="C1271" s="57"/>
    </row>
    <row r="1272" spans="1:3">
      <c r="A1272" s="56"/>
      <c r="B1272" s="64"/>
      <c r="C1272" s="57"/>
    </row>
    <row r="1273" spans="1:3">
      <c r="A1273" s="56"/>
      <c r="B1273" s="64"/>
      <c r="C1273" s="57"/>
    </row>
    <row r="1274" spans="1:3">
      <c r="A1274" s="56"/>
      <c r="B1274" s="64"/>
      <c r="C1274" s="57"/>
    </row>
    <row r="1275" spans="1:3">
      <c r="A1275" s="56"/>
      <c r="B1275" s="64"/>
      <c r="C1275" s="57"/>
    </row>
    <row r="1276" spans="1:3">
      <c r="A1276" s="56"/>
      <c r="B1276" s="64"/>
      <c r="C1276" s="57"/>
    </row>
    <row r="1277" spans="1:3">
      <c r="A1277" s="56"/>
      <c r="B1277" s="64"/>
      <c r="C1277" s="57"/>
    </row>
    <row r="1278" spans="1:3">
      <c r="A1278" s="56"/>
      <c r="B1278" s="64"/>
      <c r="C1278" s="57"/>
    </row>
    <row r="1279" spans="1:3">
      <c r="A1279" s="56"/>
      <c r="B1279" s="64"/>
      <c r="C1279" s="57"/>
    </row>
    <row r="1280" spans="1:3">
      <c r="A1280" s="56"/>
      <c r="B1280" s="64"/>
      <c r="C1280" s="57"/>
    </row>
    <row r="1281" spans="1:3">
      <c r="A1281" s="56"/>
      <c r="B1281" s="64"/>
      <c r="C1281" s="57"/>
    </row>
    <row r="1282" spans="1:3">
      <c r="A1282" s="56"/>
      <c r="B1282" s="64"/>
      <c r="C1282" s="57"/>
    </row>
    <row r="1283" spans="1:3">
      <c r="A1283" s="56"/>
      <c r="B1283" s="64"/>
      <c r="C1283" s="57"/>
    </row>
    <row r="1284" spans="1:3">
      <c r="A1284" s="56"/>
      <c r="B1284" s="64"/>
      <c r="C1284" s="57"/>
    </row>
    <row r="1285" spans="1:3">
      <c r="A1285" s="56"/>
      <c r="B1285" s="64"/>
      <c r="C1285" s="57"/>
    </row>
    <row r="1286" spans="1:3">
      <c r="A1286" s="56"/>
      <c r="B1286" s="64"/>
      <c r="C1286" s="57"/>
    </row>
    <row r="1287" spans="1:3">
      <c r="A1287" s="56"/>
      <c r="B1287" s="64"/>
      <c r="C1287" s="57"/>
    </row>
    <row r="1288" spans="1:3">
      <c r="A1288" s="56"/>
      <c r="B1288" s="64"/>
      <c r="C1288" s="57"/>
    </row>
    <row r="1289" spans="1:3">
      <c r="A1289" s="56"/>
      <c r="B1289" s="64"/>
      <c r="C1289" s="57"/>
    </row>
    <row r="1290" spans="1:3">
      <c r="A1290" s="56"/>
      <c r="B1290" s="64"/>
      <c r="C1290" s="57"/>
    </row>
    <row r="1291" spans="1:3">
      <c r="A1291" s="56"/>
      <c r="B1291" s="64"/>
      <c r="C1291" s="57"/>
    </row>
    <row r="1292" spans="1:3">
      <c r="A1292" s="56"/>
      <c r="B1292" s="64"/>
      <c r="C1292" s="57"/>
    </row>
    <row r="1293" spans="1:3">
      <c r="A1293" s="56"/>
      <c r="B1293" s="64"/>
      <c r="C1293" s="57"/>
    </row>
    <row r="1294" spans="1:3">
      <c r="A1294" s="56"/>
      <c r="B1294" s="64"/>
      <c r="C1294" s="57"/>
    </row>
    <row r="1295" spans="1:3">
      <c r="A1295" s="56"/>
      <c r="B1295" s="64"/>
      <c r="C1295" s="57"/>
    </row>
    <row r="1296" spans="1:3">
      <c r="A1296" s="56"/>
      <c r="B1296" s="64"/>
      <c r="C1296" s="57"/>
    </row>
    <row r="1297" spans="1:3">
      <c r="A1297" s="56"/>
      <c r="B1297" s="64"/>
      <c r="C1297" s="57"/>
    </row>
    <row r="1298" spans="1:3">
      <c r="A1298" s="56"/>
      <c r="B1298" s="64"/>
      <c r="C1298" s="57"/>
    </row>
    <row r="1299" spans="1:3">
      <c r="A1299" s="56"/>
      <c r="B1299" s="64"/>
      <c r="C1299" s="57"/>
    </row>
    <row r="1300" spans="1:3">
      <c r="A1300" s="56"/>
      <c r="B1300" s="64"/>
      <c r="C1300" s="57"/>
    </row>
    <row r="1301" spans="1:3">
      <c r="A1301" s="56"/>
      <c r="B1301" s="64"/>
      <c r="C1301" s="57"/>
    </row>
    <row r="1302" spans="1:3">
      <c r="A1302" s="56"/>
      <c r="B1302" s="64"/>
      <c r="C1302" s="57"/>
    </row>
    <row r="1303" spans="1:3">
      <c r="A1303" s="56"/>
      <c r="B1303" s="64"/>
      <c r="C1303" s="57"/>
    </row>
    <row r="1304" spans="1:3">
      <c r="A1304" s="56"/>
      <c r="B1304" s="64"/>
      <c r="C1304" s="57"/>
    </row>
    <row r="1305" spans="1:3">
      <c r="A1305" s="56"/>
      <c r="B1305" s="64"/>
      <c r="C1305" s="57"/>
    </row>
    <row r="1306" spans="1:3">
      <c r="A1306" s="56"/>
      <c r="B1306" s="64"/>
      <c r="C1306" s="57"/>
    </row>
    <row r="1307" spans="1:3">
      <c r="A1307" s="56"/>
      <c r="B1307" s="64"/>
      <c r="C1307" s="57"/>
    </row>
    <row r="1308" spans="1:3">
      <c r="A1308" s="56"/>
      <c r="B1308" s="64"/>
      <c r="C1308" s="57"/>
    </row>
    <row r="1309" spans="1:3">
      <c r="A1309" s="56"/>
      <c r="B1309" s="64"/>
      <c r="C1309" s="57"/>
    </row>
    <row r="1310" spans="1:3">
      <c r="A1310" s="56"/>
      <c r="B1310" s="64"/>
      <c r="C1310" s="57"/>
    </row>
    <row r="1311" spans="1:3">
      <c r="A1311" s="56"/>
      <c r="B1311" s="64"/>
      <c r="C1311" s="57"/>
    </row>
    <row r="1312" spans="1:3">
      <c r="A1312" s="56"/>
      <c r="B1312" s="64"/>
      <c r="C1312" s="57"/>
    </row>
    <row r="1313" spans="1:3">
      <c r="A1313" s="56"/>
      <c r="B1313" s="64"/>
      <c r="C1313" s="57"/>
    </row>
    <row r="1314" spans="1:3">
      <c r="A1314" s="56"/>
      <c r="B1314" s="64"/>
      <c r="C1314" s="57"/>
    </row>
    <row r="1315" spans="1:3">
      <c r="A1315" s="56"/>
      <c r="B1315" s="64"/>
      <c r="C1315" s="57"/>
    </row>
    <row r="1316" spans="1:3">
      <c r="A1316" s="56"/>
      <c r="B1316" s="64"/>
      <c r="C1316" s="57"/>
    </row>
    <row r="1317" spans="1:3">
      <c r="A1317" s="56"/>
      <c r="B1317" s="64"/>
      <c r="C1317" s="57"/>
    </row>
    <row r="1318" spans="1:3">
      <c r="A1318" s="56"/>
      <c r="B1318" s="64"/>
      <c r="C1318" s="57"/>
    </row>
    <row r="1319" spans="1:3">
      <c r="A1319" s="56"/>
      <c r="B1319" s="64"/>
      <c r="C1319" s="57"/>
    </row>
    <row r="1320" spans="1:3">
      <c r="A1320" s="56"/>
      <c r="B1320" s="64"/>
      <c r="C1320" s="57"/>
    </row>
    <row r="1321" spans="1:3">
      <c r="A1321" s="56"/>
      <c r="B1321" s="64"/>
      <c r="C1321" s="57"/>
    </row>
    <row r="1322" spans="1:3">
      <c r="A1322" s="56"/>
      <c r="B1322" s="64"/>
      <c r="C1322" s="57"/>
    </row>
    <row r="1323" spans="1:3">
      <c r="A1323" s="56"/>
      <c r="B1323" s="64"/>
      <c r="C1323" s="57"/>
    </row>
    <row r="1324" spans="1:3">
      <c r="A1324" s="56"/>
      <c r="B1324" s="64"/>
      <c r="C1324" s="57"/>
    </row>
    <row r="1325" spans="1:3">
      <c r="A1325" s="56"/>
      <c r="B1325" s="64"/>
      <c r="C1325" s="57"/>
    </row>
    <row r="1326" spans="1:3">
      <c r="A1326" s="56"/>
      <c r="B1326" s="64"/>
      <c r="C1326" s="57"/>
    </row>
    <row r="1327" spans="1:3">
      <c r="A1327" s="56"/>
      <c r="B1327" s="64"/>
      <c r="C1327" s="57"/>
    </row>
    <row r="1328" spans="1:3">
      <c r="A1328" s="56"/>
      <c r="B1328" s="64"/>
      <c r="C1328" s="57"/>
    </row>
    <row r="1329" spans="1:3">
      <c r="A1329" s="56"/>
      <c r="B1329" s="64"/>
      <c r="C1329" s="57"/>
    </row>
    <row r="1330" spans="1:3">
      <c r="A1330" s="56"/>
      <c r="B1330" s="64"/>
      <c r="C1330" s="57"/>
    </row>
    <row r="1331" spans="1:3">
      <c r="A1331" s="56"/>
      <c r="B1331" s="64"/>
      <c r="C1331" s="57"/>
    </row>
    <row r="1332" spans="1:3">
      <c r="A1332" s="56"/>
      <c r="B1332" s="64"/>
      <c r="C1332" s="57"/>
    </row>
    <row r="1333" spans="1:3">
      <c r="A1333" s="56"/>
      <c r="B1333" s="64"/>
      <c r="C1333" s="57"/>
    </row>
    <row r="1334" spans="1:3">
      <c r="A1334" s="56"/>
      <c r="B1334" s="64"/>
      <c r="C1334" s="57"/>
    </row>
    <row r="1335" spans="1:3">
      <c r="A1335" s="56"/>
      <c r="B1335" s="64"/>
      <c r="C1335" s="57"/>
    </row>
    <row r="1336" spans="1:3">
      <c r="A1336" s="56"/>
      <c r="B1336" s="64"/>
      <c r="C1336" s="57"/>
    </row>
    <row r="1337" spans="1:3">
      <c r="A1337" s="56"/>
      <c r="B1337" s="64"/>
      <c r="C1337" s="57"/>
    </row>
    <row r="1338" spans="1:3">
      <c r="A1338" s="56"/>
      <c r="B1338" s="64"/>
      <c r="C1338" s="57"/>
    </row>
    <row r="1339" spans="1:3">
      <c r="A1339" s="56"/>
      <c r="B1339" s="64"/>
      <c r="C1339" s="57"/>
    </row>
    <row r="1340" spans="1:3">
      <c r="A1340" s="56"/>
      <c r="B1340" s="64"/>
      <c r="C1340" s="57"/>
    </row>
    <row r="1341" spans="1:3">
      <c r="A1341" s="56"/>
      <c r="B1341" s="64"/>
      <c r="C1341" s="57"/>
    </row>
    <row r="1342" spans="1:3">
      <c r="A1342" s="56"/>
      <c r="B1342" s="64"/>
      <c r="C1342" s="57"/>
    </row>
    <row r="1343" spans="1:3">
      <c r="A1343" s="56"/>
      <c r="B1343" s="64"/>
      <c r="C1343" s="57"/>
    </row>
    <row r="1344" spans="1:3">
      <c r="A1344" s="56"/>
      <c r="B1344" s="64"/>
      <c r="C1344" s="57"/>
    </row>
    <row r="1345" spans="1:3">
      <c r="A1345" s="56"/>
      <c r="B1345" s="64"/>
      <c r="C1345" s="57"/>
    </row>
    <row r="1346" spans="1:3">
      <c r="A1346" s="56"/>
      <c r="B1346" s="64"/>
      <c r="C1346" s="57"/>
    </row>
    <row r="1347" spans="1:3">
      <c r="A1347" s="56"/>
      <c r="B1347" s="64"/>
      <c r="C1347" s="57"/>
    </row>
    <row r="1348" spans="1:3">
      <c r="A1348" s="56"/>
      <c r="B1348" s="64"/>
      <c r="C1348" s="57"/>
    </row>
  </sheetData>
  <mergeCells count="185">
    <mergeCell ref="A212:S212"/>
    <mergeCell ref="A208:S208"/>
    <mergeCell ref="A203:S203"/>
    <mergeCell ref="A197:S197"/>
    <mergeCell ref="A149:S149"/>
    <mergeCell ref="A152:S152"/>
    <mergeCell ref="A181:S181"/>
    <mergeCell ref="A176:S176"/>
    <mergeCell ref="A169:S169"/>
    <mergeCell ref="A166:S166"/>
    <mergeCell ref="A161:S161"/>
    <mergeCell ref="A158:S158"/>
    <mergeCell ref="A155:S155"/>
    <mergeCell ref="P153:P154"/>
    <mergeCell ref="P150:P151"/>
    <mergeCell ref="A159:A160"/>
    <mergeCell ref="A162:A165"/>
    <mergeCell ref="P159:P160"/>
    <mergeCell ref="A209:A211"/>
    <mergeCell ref="P209:P211"/>
    <mergeCell ref="A170:A175"/>
    <mergeCell ref="A204:A207"/>
    <mergeCell ref="A190:S190"/>
    <mergeCell ref="P170:P175"/>
    <mergeCell ref="A110:S110"/>
    <mergeCell ref="A106:S106"/>
    <mergeCell ref="A107:A109"/>
    <mergeCell ref="P107:P109"/>
    <mergeCell ref="A82:A86"/>
    <mergeCell ref="A79:A80"/>
    <mergeCell ref="A88:A91"/>
    <mergeCell ref="P100:P105"/>
    <mergeCell ref="P146:P148"/>
    <mergeCell ref="B86:C86"/>
    <mergeCell ref="B91:C91"/>
    <mergeCell ref="B98:C98"/>
    <mergeCell ref="B105:C105"/>
    <mergeCell ref="B109:C109"/>
    <mergeCell ref="B128:C128"/>
    <mergeCell ref="B135:C135"/>
    <mergeCell ref="B141:C141"/>
    <mergeCell ref="B144:C144"/>
    <mergeCell ref="B148:C148"/>
    <mergeCell ref="P204:P207"/>
    <mergeCell ref="P156:P157"/>
    <mergeCell ref="A146:A148"/>
    <mergeCell ref="P116:P123"/>
    <mergeCell ref="P111:P114"/>
    <mergeCell ref="A182:A186"/>
    <mergeCell ref="A188:A189"/>
    <mergeCell ref="P137:P141"/>
    <mergeCell ref="P182:P186"/>
    <mergeCell ref="A115:S115"/>
    <mergeCell ref="A145:S145"/>
    <mergeCell ref="P143:P144"/>
    <mergeCell ref="A125:A128"/>
    <mergeCell ref="A130:A135"/>
    <mergeCell ref="P125:P128"/>
    <mergeCell ref="P130:P135"/>
    <mergeCell ref="A111:A114"/>
    <mergeCell ref="A142:S142"/>
    <mergeCell ref="A136:S136"/>
    <mergeCell ref="A129:S129"/>
    <mergeCell ref="A124:S124"/>
    <mergeCell ref="A187:S187"/>
    <mergeCell ref="B114:C114"/>
    <mergeCell ref="B123:C123"/>
    <mergeCell ref="P65:P69"/>
    <mergeCell ref="A65:A69"/>
    <mergeCell ref="A81:S81"/>
    <mergeCell ref="A78:S78"/>
    <mergeCell ref="A74:S74"/>
    <mergeCell ref="A70:S70"/>
    <mergeCell ref="A99:S99"/>
    <mergeCell ref="A92:S92"/>
    <mergeCell ref="A60:A63"/>
    <mergeCell ref="A71:A73"/>
    <mergeCell ref="A75:A77"/>
    <mergeCell ref="P93:P98"/>
    <mergeCell ref="P88:P91"/>
    <mergeCell ref="P60:P63"/>
    <mergeCell ref="A93:A98"/>
    <mergeCell ref="P75:P77"/>
    <mergeCell ref="P79:P80"/>
    <mergeCell ref="P82:P86"/>
    <mergeCell ref="A87:S87"/>
    <mergeCell ref="B63:C63"/>
    <mergeCell ref="B69:C69"/>
    <mergeCell ref="B73:C73"/>
    <mergeCell ref="B77:C77"/>
    <mergeCell ref="B80:C80"/>
    <mergeCell ref="A1:S2"/>
    <mergeCell ref="A3:S3"/>
    <mergeCell ref="A4:S4"/>
    <mergeCell ref="A16:S16"/>
    <mergeCell ref="A11:S11"/>
    <mergeCell ref="A17:A25"/>
    <mergeCell ref="A40:A44"/>
    <mergeCell ref="A53:A54"/>
    <mergeCell ref="A56:A58"/>
    <mergeCell ref="A7:C7"/>
    <mergeCell ref="A8:A10"/>
    <mergeCell ref="A12:A15"/>
    <mergeCell ref="P8:P10"/>
    <mergeCell ref="P12:P15"/>
    <mergeCell ref="P17:P25"/>
    <mergeCell ref="P40:P44"/>
    <mergeCell ref="P53:P54"/>
    <mergeCell ref="A36:S36"/>
    <mergeCell ref="A52:S52"/>
    <mergeCell ref="A45:S45"/>
    <mergeCell ref="A39:S39"/>
    <mergeCell ref="A37:A38"/>
    <mergeCell ref="P37:P38"/>
    <mergeCell ref="K5:K6"/>
    <mergeCell ref="A214:G215"/>
    <mergeCell ref="A27:A28"/>
    <mergeCell ref="A116:A123"/>
    <mergeCell ref="A156:A157"/>
    <mergeCell ref="A177:A180"/>
    <mergeCell ref="A167:A168"/>
    <mergeCell ref="A150:A151"/>
    <mergeCell ref="P188:P189"/>
    <mergeCell ref="P191:P196"/>
    <mergeCell ref="P198:P202"/>
    <mergeCell ref="P27:P28"/>
    <mergeCell ref="A191:A196"/>
    <mergeCell ref="A198:A202"/>
    <mergeCell ref="A30:A35"/>
    <mergeCell ref="P162:P165"/>
    <mergeCell ref="P167:P168"/>
    <mergeCell ref="P177:P180"/>
    <mergeCell ref="P30:P35"/>
    <mergeCell ref="P56:P58"/>
    <mergeCell ref="A137:A141"/>
    <mergeCell ref="A143:A144"/>
    <mergeCell ref="A153:A154"/>
    <mergeCell ref="A100:A105"/>
    <mergeCell ref="P71:P73"/>
    <mergeCell ref="L5:L6"/>
    <mergeCell ref="A29:S29"/>
    <mergeCell ref="A26:S26"/>
    <mergeCell ref="A55:S55"/>
    <mergeCell ref="A59:S59"/>
    <mergeCell ref="A64:S64"/>
    <mergeCell ref="Q5:S5"/>
    <mergeCell ref="M5:M6"/>
    <mergeCell ref="N5:N6"/>
    <mergeCell ref="O5:O6"/>
    <mergeCell ref="P5:P6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A46:A51"/>
    <mergeCell ref="P46:P51"/>
    <mergeCell ref="B5:B6"/>
    <mergeCell ref="B10:C10"/>
    <mergeCell ref="B15:C15"/>
    <mergeCell ref="B25:C25"/>
    <mergeCell ref="B28:C28"/>
    <mergeCell ref="B35:C35"/>
    <mergeCell ref="B38:C38"/>
    <mergeCell ref="B44:C44"/>
    <mergeCell ref="B51:C51"/>
    <mergeCell ref="B54:C54"/>
    <mergeCell ref="B58:C58"/>
    <mergeCell ref="B196:C196"/>
    <mergeCell ref="B202:C202"/>
    <mergeCell ref="B207:C207"/>
    <mergeCell ref="B211:C211"/>
    <mergeCell ref="B154:C154"/>
    <mergeCell ref="B157:C157"/>
    <mergeCell ref="B160:C160"/>
    <mergeCell ref="B165:C165"/>
    <mergeCell ref="B168:C168"/>
    <mergeCell ref="B175:C175"/>
    <mergeCell ref="B180:C180"/>
    <mergeCell ref="B186:C186"/>
    <mergeCell ref="B189:C18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de Disciplinas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2019-12-10T15:16:46Z</dcterms:modified>
</cp:coreProperties>
</file>